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2900" windowHeight="13545"/>
  </bookViews>
  <sheets>
    <sheet name="Index" sheetId="36" r:id="rId1"/>
    <sheet name="T 1.1" sheetId="2" r:id="rId2"/>
    <sheet name="T 1.2" sheetId="1" r:id="rId3"/>
    <sheet name="T 1.3" sheetId="3" r:id="rId4"/>
    <sheet name="T 2.1" sheetId="7" r:id="rId5"/>
    <sheet name="T 2.2" sheetId="8" r:id="rId6"/>
    <sheet name="T 2.3" sheetId="10" r:id="rId7"/>
    <sheet name="T 2.4" sheetId="55" r:id="rId8"/>
    <sheet name="T 2.5" sheetId="65" r:id="rId9"/>
    <sheet name="T 2.6" sheetId="64" r:id="rId10"/>
    <sheet name="T 2.7" sheetId="63" r:id="rId11"/>
    <sheet name="T 2.8" sheetId="62" r:id="rId12"/>
    <sheet name="T 2.9" sheetId="61" r:id="rId13"/>
    <sheet name="T 3.1" sheetId="23" r:id="rId14"/>
    <sheet name="T 3.1.c" sheetId="43" r:id="rId15"/>
    <sheet name="T 3.2" sheetId="67" r:id="rId16"/>
    <sheet name="T 3.2.c" sheetId="66" r:id="rId17"/>
    <sheet name="T 4.1" sheetId="25" r:id="rId18"/>
    <sheet name="T 4.2" sheetId="26" r:id="rId19"/>
    <sheet name="T 4.3" sheetId="27" r:id="rId20"/>
    <sheet name="T 4.4" sheetId="28" r:id="rId21"/>
    <sheet name="T 4.5" sheetId="29" r:id="rId22"/>
    <sheet name="T 4.6" sheetId="39" r:id="rId23"/>
    <sheet name="T 5.1" sheetId="45" r:id="rId24"/>
    <sheet name="T 5.2" sheetId="52" r:id="rId25"/>
    <sheet name="T 5.3" sheetId="51" r:id="rId26"/>
    <sheet name="T 5.4" sheetId="50" r:id="rId27"/>
    <sheet name="T 5.5" sheetId="49" r:id="rId28"/>
    <sheet name="T 5.6" sheetId="53" r:id="rId29"/>
    <sheet name="T 5.7" sheetId="44" r:id="rId30"/>
    <sheet name="T 5.8" sheetId="47" r:id="rId31"/>
    <sheet name="T 5.9" sheetId="46" r:id="rId32"/>
    <sheet name="Annexe 1" sheetId="32" r:id="rId33"/>
    <sheet name="Annexe 2" sheetId="40" r:id="rId34"/>
    <sheet name="Annexe 3" sheetId="41" r:id="rId35"/>
  </sheets>
  <definedNames>
    <definedName name="_xlnm.Print_Area" localSheetId="32">'Annexe 1'!$A$1:$I$58</definedName>
    <definedName name="_xlnm.Print_Area" localSheetId="0">Index!$A$1:$G$47</definedName>
    <definedName name="_xlnm.Print_Area" localSheetId="1">'T 1.1'!$A$1:$J$53</definedName>
    <definedName name="_xlnm.Print_Area" localSheetId="2">'T 1.2'!$A$1:$J$81</definedName>
    <definedName name="_xlnm.Print_Area" localSheetId="3">'T 1.3'!$A$1:$J$66</definedName>
    <definedName name="_xlnm.Print_Area" localSheetId="4">'T 2.1'!$A$1:$J$122</definedName>
    <definedName name="_xlnm.Print_Area" localSheetId="5">'T 2.2'!$A$1:$J$87</definedName>
    <definedName name="_xlnm.Print_Area" localSheetId="6">'T 2.3'!$A$2:$J$97</definedName>
    <definedName name="_xlnm.Print_Area" localSheetId="7">'T 2.4'!$A$1:$J$132</definedName>
    <definedName name="_xlnm.Print_Area" localSheetId="8">'T 2.5'!$A$1:$J$95</definedName>
    <definedName name="_xlnm.Print_Area" localSheetId="9">'T 2.6'!$A$1:$J$126</definedName>
    <definedName name="_xlnm.Print_Area" localSheetId="10">'T 2.7'!$A$1:$J$89</definedName>
    <definedName name="_xlnm.Print_Area" localSheetId="11">'T 2.8'!$A$1:$J$125</definedName>
    <definedName name="_xlnm.Print_Area" localSheetId="12">'T 2.9'!$A$1:$J$89</definedName>
    <definedName name="_xlnm.Print_Area" localSheetId="13">'T 3.1'!$A$1:$J$132</definedName>
    <definedName name="_xlnm.Print_Area" localSheetId="14">'T 3.1.c'!$A$1:$K$88</definedName>
    <definedName name="_xlnm.Print_Area" localSheetId="15">'T 3.2'!$A$1:$J$132</definedName>
    <definedName name="_xlnm.Print_Area" localSheetId="16">'T 3.2.c'!$A$1:$K$88</definedName>
    <definedName name="_xlnm.Print_Area" localSheetId="17">'T 4.1'!$A$1:$V$44</definedName>
    <definedName name="_xlnm.Print_Area" localSheetId="18">'T 4.2'!$A$1:$BY$46</definedName>
    <definedName name="_xlnm.Print_Area" localSheetId="19">'T 4.3'!$A$1:$CJ$47</definedName>
    <definedName name="_xlnm.Print_Area" localSheetId="20">'T 4.4'!$A$1:$CA$45</definedName>
    <definedName name="_xlnm.Print_Area" localSheetId="21">'T 4.5'!$A$1:$BE$45</definedName>
    <definedName name="_xlnm.Print_Area" localSheetId="22">'T 4.6'!$A$1:$BN$45</definedName>
    <definedName name="_xlnm.Print_Area" localSheetId="23">'T 5.1'!$A$1:$I$219</definedName>
    <definedName name="_xlnm.Print_Area" localSheetId="24">'T 5.2'!$A$1:$I$219</definedName>
    <definedName name="_xlnm.Print_Area" localSheetId="25">'T 5.3'!$A$1:$I$219</definedName>
    <definedName name="_xlnm.Print_Area" localSheetId="26">'T 5.4'!$A$1:$I$197</definedName>
    <definedName name="_xlnm.Print_Area" localSheetId="27">'T 5.5'!$A$1:$I$197</definedName>
    <definedName name="_xlnm.Print_Area" localSheetId="28">'T 5.6'!$A$1:$I$197</definedName>
    <definedName name="_xlnm.Print_Area" localSheetId="29">'T 5.7'!$A$1:$I$198</definedName>
    <definedName name="_xlnm.Print_Area" localSheetId="30">'T 5.8'!$A$1:$I$198</definedName>
    <definedName name="_xlnm.Print_Area" localSheetId="31">'T 5.9'!$A$1:$I$198</definedName>
  </definedNames>
  <calcPr calcId="125725"/>
</workbook>
</file>

<file path=xl/calcChain.xml><?xml version="1.0" encoding="utf-8"?>
<calcChain xmlns="http://schemas.openxmlformats.org/spreadsheetml/2006/main">
  <c r="B13" i="3"/>
  <c r="B94" i="23" l="1"/>
  <c r="B93"/>
  <c r="B92"/>
  <c r="B91"/>
  <c r="B90"/>
  <c r="B89"/>
  <c r="B87"/>
  <c r="B86"/>
  <c r="B85"/>
  <c r="B84"/>
  <c r="B83"/>
  <c r="B82"/>
  <c r="B81"/>
  <c r="B80"/>
  <c r="B78"/>
  <c r="B77"/>
  <c r="B76"/>
  <c r="B75"/>
  <c r="B74"/>
  <c r="B73"/>
  <c r="B72"/>
  <c r="B71"/>
  <c r="B70"/>
  <c r="B69"/>
  <c r="B68"/>
  <c r="B67"/>
  <c r="B66"/>
  <c r="B65"/>
  <c r="B64"/>
  <c r="B63"/>
  <c r="B62"/>
  <c r="B40" i="3" l="1"/>
  <c r="C40"/>
  <c r="D40"/>
  <c r="E40"/>
  <c r="F40"/>
  <c r="G40"/>
  <c r="H40"/>
  <c r="I40"/>
  <c r="J40"/>
  <c r="C51" i="1"/>
  <c r="D51"/>
  <c r="E51"/>
  <c r="F51"/>
  <c r="H51"/>
  <c r="J51"/>
  <c r="B23"/>
  <c r="C23"/>
  <c r="D23"/>
  <c r="E23"/>
  <c r="F23"/>
  <c r="G23"/>
  <c r="H23"/>
  <c r="I23"/>
  <c r="J23"/>
  <c r="B49"/>
  <c r="B51" s="1"/>
  <c r="C49"/>
  <c r="D49"/>
  <c r="E49"/>
  <c r="F49"/>
  <c r="G49"/>
  <c r="G51" s="1"/>
  <c r="H49"/>
  <c r="I49"/>
  <c r="I51" s="1"/>
  <c r="J49"/>
  <c r="B21"/>
  <c r="C21"/>
  <c r="D21"/>
  <c r="E21"/>
  <c r="F21"/>
  <c r="G21"/>
  <c r="H21"/>
  <c r="I21"/>
  <c r="J21"/>
  <c r="D39" i="2"/>
  <c r="J39"/>
  <c r="D12"/>
  <c r="G12"/>
  <c r="J12"/>
  <c r="D13"/>
  <c r="G13"/>
  <c r="J13"/>
  <c r="D14"/>
  <c r="G14"/>
  <c r="J14"/>
  <c r="D15"/>
  <c r="G15"/>
  <c r="J15"/>
  <c r="D16"/>
  <c r="G16"/>
  <c r="J16"/>
  <c r="G17"/>
  <c r="J17"/>
  <c r="I191" i="46"/>
  <c r="H191"/>
  <c r="G191"/>
  <c r="E191"/>
  <c r="D191"/>
  <c r="C191"/>
  <c r="B191"/>
  <c r="I61"/>
  <c r="H61"/>
  <c r="G61"/>
  <c r="E61"/>
  <c r="D61"/>
  <c r="C61"/>
  <c r="B61"/>
  <c r="I191" i="47"/>
  <c r="H191"/>
  <c r="G191"/>
  <c r="E191"/>
  <c r="D191"/>
  <c r="C191"/>
  <c r="B191"/>
  <c r="I61"/>
  <c r="H61"/>
  <c r="G61"/>
  <c r="E61"/>
  <c r="D61"/>
  <c r="C61"/>
  <c r="B61"/>
  <c r="I191" i="44"/>
  <c r="H191"/>
  <c r="G191"/>
  <c r="E191"/>
  <c r="D191"/>
  <c r="C191"/>
  <c r="B191"/>
  <c r="I61"/>
  <c r="H61"/>
  <c r="G61"/>
  <c r="E61"/>
  <c r="D61"/>
  <c r="C61"/>
  <c r="B61"/>
  <c r="I190" i="53"/>
  <c r="H190"/>
  <c r="G190"/>
  <c r="F190"/>
  <c r="E190"/>
  <c r="D190"/>
  <c r="C190"/>
  <c r="I61"/>
  <c r="H61"/>
  <c r="G61"/>
  <c r="F61"/>
  <c r="E61"/>
  <c r="D61"/>
  <c r="C61"/>
  <c r="I190" i="49"/>
  <c r="H190"/>
  <c r="G190"/>
  <c r="F190"/>
  <c r="E190"/>
  <c r="D190"/>
  <c r="C190"/>
  <c r="I61"/>
  <c r="H61"/>
  <c r="G61"/>
  <c r="F61"/>
  <c r="E61"/>
  <c r="D61"/>
  <c r="C61"/>
  <c r="I190" i="50"/>
  <c r="H190"/>
  <c r="G190"/>
  <c r="F190"/>
  <c r="E190"/>
  <c r="D190"/>
  <c r="C190"/>
  <c r="I61"/>
  <c r="H61"/>
  <c r="G61"/>
  <c r="F61"/>
  <c r="E61"/>
  <c r="D61"/>
  <c r="C61"/>
  <c r="I212" i="51"/>
  <c r="H212"/>
  <c r="G212"/>
  <c r="F212"/>
  <c r="E212"/>
  <c r="D212"/>
  <c r="I68"/>
  <c r="H68"/>
  <c r="G68"/>
  <c r="F68"/>
  <c r="E68"/>
  <c r="D68"/>
  <c r="I212" i="52"/>
  <c r="H212"/>
  <c r="G212"/>
  <c r="F212"/>
  <c r="E212"/>
  <c r="D212"/>
  <c r="I137"/>
  <c r="H137"/>
  <c r="G135"/>
  <c r="F135"/>
  <c r="H132"/>
  <c r="G130"/>
  <c r="H128"/>
  <c r="G128"/>
  <c r="I125"/>
  <c r="H125"/>
  <c r="G125"/>
  <c r="F123"/>
  <c r="I121"/>
  <c r="H120"/>
  <c r="G120"/>
  <c r="F120"/>
  <c r="G117"/>
  <c r="F117"/>
  <c r="I116"/>
  <c r="D116"/>
  <c r="I115"/>
  <c r="H115"/>
  <c r="G115"/>
  <c r="D114"/>
  <c r="I113"/>
  <c r="H113"/>
  <c r="G113"/>
  <c r="G112"/>
  <c r="F112"/>
  <c r="I109"/>
  <c r="H109"/>
  <c r="G109"/>
  <c r="F109"/>
  <c r="F108"/>
  <c r="F141"/>
  <c r="I68"/>
  <c r="I139" s="1"/>
  <c r="H68"/>
  <c r="H139" s="1"/>
  <c r="G68"/>
  <c r="G138" s="1"/>
  <c r="F68"/>
  <c r="F138" s="1"/>
  <c r="E68"/>
  <c r="E138" s="1"/>
  <c r="D68"/>
  <c r="D137" s="1"/>
  <c r="I212" i="45"/>
  <c r="H212"/>
  <c r="G212"/>
  <c r="F212"/>
  <c r="E212"/>
  <c r="D212"/>
  <c r="E129" i="52" l="1"/>
  <c r="E131"/>
  <c r="E139"/>
  <c r="E108"/>
  <c r="E112"/>
  <c r="E123"/>
  <c r="E120"/>
  <c r="F125"/>
  <c r="F128"/>
  <c r="D130"/>
  <c r="G132"/>
  <c r="E135"/>
  <c r="G137"/>
  <c r="H140"/>
  <c r="E109"/>
  <c r="F111"/>
  <c r="F113"/>
  <c r="F115"/>
  <c r="H116"/>
  <c r="F119"/>
  <c r="H121"/>
  <c r="E125"/>
  <c r="E128"/>
  <c r="I129"/>
  <c r="F132"/>
  <c r="D135"/>
  <c r="E137"/>
  <c r="G140"/>
  <c r="E124"/>
  <c r="E136"/>
  <c r="D133"/>
  <c r="E117"/>
  <c r="E130"/>
  <c r="E141"/>
  <c r="D112"/>
  <c r="D109"/>
  <c r="E111"/>
  <c r="E113"/>
  <c r="E115"/>
  <c r="G116"/>
  <c r="E119"/>
  <c r="G121"/>
  <c r="H124"/>
  <c r="D128"/>
  <c r="H129"/>
  <c r="E132"/>
  <c r="I133"/>
  <c r="H136"/>
  <c r="F140"/>
  <c r="E133"/>
  <c r="H108"/>
  <c r="G110"/>
  <c r="D113"/>
  <c r="D115"/>
  <c r="F116"/>
  <c r="I117"/>
  <c r="F121"/>
  <c r="G124"/>
  <c r="F127"/>
  <c r="G129"/>
  <c r="D132"/>
  <c r="H133"/>
  <c r="G136"/>
  <c r="E140"/>
  <c r="G108"/>
  <c r="D110"/>
  <c r="H112"/>
  <c r="G114"/>
  <c r="E116"/>
  <c r="H117"/>
  <c r="E121"/>
  <c r="F124"/>
  <c r="E127"/>
  <c r="F129"/>
  <c r="F131"/>
  <c r="G133"/>
  <c r="F136"/>
  <c r="F139"/>
  <c r="D118"/>
  <c r="D126"/>
  <c r="D134"/>
  <c r="D111"/>
  <c r="D119"/>
  <c r="D127"/>
  <c r="D131"/>
  <c r="I110"/>
  <c r="I118"/>
  <c r="I122"/>
  <c r="I126"/>
  <c r="I130"/>
  <c r="I134"/>
  <c r="I138"/>
  <c r="D108"/>
  <c r="H110"/>
  <c r="H114"/>
  <c r="H118"/>
  <c r="D120"/>
  <c r="H122"/>
  <c r="D124"/>
  <c r="H126"/>
  <c r="I141"/>
  <c r="I111"/>
  <c r="G118"/>
  <c r="I119"/>
  <c r="G122"/>
  <c r="I123"/>
  <c r="G126"/>
  <c r="I127"/>
  <c r="H141"/>
  <c r="F110"/>
  <c r="H111"/>
  <c r="F114"/>
  <c r="D117"/>
  <c r="F118"/>
  <c r="H119"/>
  <c r="D121"/>
  <c r="F122"/>
  <c r="H123"/>
  <c r="D125"/>
  <c r="F126"/>
  <c r="H127"/>
  <c r="D129"/>
  <c r="F130"/>
  <c r="H131"/>
  <c r="G141"/>
  <c r="I108"/>
  <c r="E110"/>
  <c r="G111"/>
  <c r="I112"/>
  <c r="E114"/>
  <c r="E118"/>
  <c r="G119"/>
  <c r="I120"/>
  <c r="E122"/>
  <c r="G123"/>
  <c r="I124"/>
  <c r="E126"/>
  <c r="G127"/>
  <c r="I128"/>
  <c r="G131"/>
  <c r="I132"/>
  <c r="E134"/>
  <c r="I136"/>
  <c r="G139"/>
  <c r="I140"/>
  <c r="D138"/>
  <c r="D141"/>
  <c r="D139"/>
  <c r="H130"/>
  <c r="F133"/>
  <c r="H134"/>
  <c r="D136"/>
  <c r="F137"/>
  <c r="H138"/>
  <c r="D140"/>
  <c r="I114"/>
  <c r="I131"/>
  <c r="G134"/>
  <c r="I135"/>
  <c r="D122"/>
  <c r="D123"/>
  <c r="F134"/>
  <c r="H135"/>
  <c r="I68" i="45" l="1"/>
  <c r="H68"/>
  <c r="G68"/>
  <c r="F68"/>
  <c r="E68"/>
  <c r="D68"/>
  <c r="D47" i="2"/>
  <c r="D46"/>
  <c r="D45"/>
  <c r="D43"/>
  <c r="D42"/>
  <c r="D41"/>
  <c r="D40"/>
  <c r="G47"/>
  <c r="G46"/>
  <c r="G45"/>
  <c r="G44"/>
  <c r="G43"/>
  <c r="G42"/>
  <c r="G41"/>
  <c r="G40"/>
  <c r="G39"/>
  <c r="J47"/>
  <c r="J46"/>
  <c r="J45"/>
  <c r="J44"/>
  <c r="J43"/>
  <c r="J42"/>
  <c r="J41"/>
  <c r="J40"/>
  <c r="J94" i="67"/>
  <c r="I94"/>
  <c r="H94"/>
  <c r="G94"/>
  <c r="F94"/>
  <c r="E94"/>
  <c r="D94"/>
  <c r="C94"/>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B94"/>
  <c r="B93"/>
  <c r="B92"/>
  <c r="B91"/>
  <c r="B90"/>
  <c r="B89"/>
  <c r="J94" i="23"/>
  <c r="I94"/>
  <c r="H94"/>
  <c r="G94"/>
  <c r="F94"/>
  <c r="E94"/>
  <c r="D94"/>
  <c r="C94"/>
  <c r="G128" i="45" l="1"/>
  <c r="G133"/>
  <c r="G116"/>
  <c r="G115"/>
  <c r="G135"/>
  <c r="E129"/>
  <c r="E133"/>
  <c r="E116"/>
  <c r="E115"/>
  <c r="D128"/>
  <c r="D133"/>
  <c r="D135"/>
  <c r="D115"/>
  <c r="D116"/>
  <c r="I138"/>
  <c r="I141"/>
  <c r="I137"/>
  <c r="I133"/>
  <c r="I129"/>
  <c r="I125"/>
  <c r="I121"/>
  <c r="I117"/>
  <c r="I140"/>
  <c r="I136"/>
  <c r="I132"/>
  <c r="I128"/>
  <c r="I124"/>
  <c r="I120"/>
  <c r="I116"/>
  <c r="I139"/>
  <c r="I135"/>
  <c r="I131"/>
  <c r="I127"/>
  <c r="I123"/>
  <c r="I119"/>
  <c r="I115"/>
  <c r="I134"/>
  <c r="I130"/>
  <c r="I126"/>
  <c r="I122"/>
  <c r="I118"/>
  <c r="G127"/>
  <c r="G137"/>
  <c r="G121"/>
  <c r="G140"/>
  <c r="G136"/>
  <c r="G132"/>
  <c r="G124"/>
  <c r="G120"/>
  <c r="G139"/>
  <c r="G131"/>
  <c r="G123"/>
  <c r="G119"/>
  <c r="G138"/>
  <c r="G134"/>
  <c r="G130"/>
  <c r="G126"/>
  <c r="G122"/>
  <c r="G118"/>
  <c r="G141"/>
  <c r="G129"/>
  <c r="G125"/>
  <c r="G117"/>
  <c r="F117"/>
  <c r="F130"/>
  <c r="F120"/>
  <c r="F139"/>
  <c r="F135"/>
  <c r="F131"/>
  <c r="F127"/>
  <c r="F123"/>
  <c r="F119"/>
  <c r="F115"/>
  <c r="F138"/>
  <c r="F134"/>
  <c r="F126"/>
  <c r="F122"/>
  <c r="F118"/>
  <c r="F141"/>
  <c r="F137"/>
  <c r="F133"/>
  <c r="F129"/>
  <c r="F125"/>
  <c r="F121"/>
  <c r="F140"/>
  <c r="F136"/>
  <c r="F132"/>
  <c r="F128"/>
  <c r="F124"/>
  <c r="F116"/>
  <c r="E139"/>
  <c r="E135"/>
  <c r="E131"/>
  <c r="E127"/>
  <c r="E123"/>
  <c r="E119"/>
  <c r="E138"/>
  <c r="E134"/>
  <c r="E130"/>
  <c r="E126"/>
  <c r="E122"/>
  <c r="E118"/>
  <c r="E141"/>
  <c r="E137"/>
  <c r="E125"/>
  <c r="E121"/>
  <c r="E117"/>
  <c r="E140"/>
  <c r="E136"/>
  <c r="E132"/>
  <c r="E128"/>
  <c r="E124"/>
  <c r="E120"/>
  <c r="H139"/>
  <c r="H129"/>
  <c r="H140"/>
  <c r="H136"/>
  <c r="H132"/>
  <c r="H128"/>
  <c r="H124"/>
  <c r="H120"/>
  <c r="H116"/>
  <c r="H135"/>
  <c r="H131"/>
  <c r="H127"/>
  <c r="H123"/>
  <c r="H119"/>
  <c r="H115"/>
  <c r="H138"/>
  <c r="H134"/>
  <c r="H130"/>
  <c r="H126"/>
  <c r="H122"/>
  <c r="H118"/>
  <c r="H141"/>
  <c r="H137"/>
  <c r="H133"/>
  <c r="H125"/>
  <c r="H121"/>
  <c r="H117"/>
  <c r="D134"/>
  <c r="D141"/>
  <c r="D117"/>
  <c r="D120"/>
  <c r="D139"/>
  <c r="D138"/>
  <c r="D130"/>
  <c r="D126"/>
  <c r="D122"/>
  <c r="D118"/>
  <c r="D137"/>
  <c r="D129"/>
  <c r="D125"/>
  <c r="D121"/>
  <c r="D140"/>
  <c r="D136"/>
  <c r="D132"/>
  <c r="D124"/>
  <c r="D131"/>
  <c r="D127"/>
  <c r="D123"/>
  <c r="D119"/>
  <c r="J93" i="2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7" i="67"/>
  <c r="I87"/>
  <c r="H87"/>
  <c r="G87"/>
  <c r="F87"/>
  <c r="E87"/>
  <c r="D87"/>
  <c r="C87"/>
  <c r="B87"/>
  <c r="J86"/>
  <c r="I86"/>
  <c r="H86"/>
  <c r="G86"/>
  <c r="F86"/>
  <c r="E86"/>
  <c r="D86"/>
  <c r="C86"/>
  <c r="B86"/>
  <c r="J85"/>
  <c r="I85"/>
  <c r="H85"/>
  <c r="G85"/>
  <c r="F85"/>
  <c r="E85"/>
  <c r="D85"/>
  <c r="C85"/>
  <c r="B85"/>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J66"/>
  <c r="I66"/>
  <c r="H66"/>
  <c r="G66"/>
  <c r="F66"/>
  <c r="E66"/>
  <c r="D66"/>
  <c r="C66"/>
  <c r="B66"/>
  <c r="J65"/>
  <c r="I65"/>
  <c r="H65"/>
  <c r="G65"/>
  <c r="F65"/>
  <c r="E65"/>
  <c r="D65"/>
  <c r="C65"/>
  <c r="B65"/>
  <c r="J64"/>
  <c r="I64"/>
  <c r="H64"/>
  <c r="G64"/>
  <c r="F64"/>
  <c r="E64"/>
  <c r="D64"/>
  <c r="C64"/>
  <c r="B64"/>
  <c r="J63"/>
  <c r="I63"/>
  <c r="H63"/>
  <c r="G63"/>
  <c r="F63"/>
  <c r="E63"/>
  <c r="D63"/>
  <c r="C63"/>
  <c r="B63"/>
  <c r="J62"/>
  <c r="I62"/>
  <c r="H62"/>
  <c r="G62"/>
  <c r="F62"/>
  <c r="E62"/>
  <c r="D62"/>
  <c r="C62"/>
  <c r="B62"/>
  <c r="G108" i="51" l="1"/>
  <c r="F87"/>
  <c r="E131"/>
  <c r="D135"/>
  <c r="H106" i="45"/>
  <c r="G87"/>
  <c r="I75" i="62"/>
  <c r="H88"/>
  <c r="I86"/>
  <c r="H86"/>
  <c r="I88"/>
  <c r="H87"/>
  <c r="H84"/>
  <c r="I82"/>
  <c r="H82"/>
  <c r="I84"/>
  <c r="H83"/>
  <c r="I79"/>
  <c r="H79"/>
  <c r="I78"/>
  <c r="H78"/>
  <c r="H75"/>
  <c r="H66"/>
  <c r="C88"/>
  <c r="B88"/>
  <c r="C87"/>
  <c r="B87"/>
  <c r="C86"/>
  <c r="B86"/>
  <c r="C85"/>
  <c r="B85"/>
  <c r="C84"/>
  <c r="B84"/>
  <c r="C83"/>
  <c r="B83"/>
  <c r="C82"/>
  <c r="B82"/>
  <c r="C81"/>
  <c r="B81"/>
  <c r="C79"/>
  <c r="B79"/>
  <c r="C78"/>
  <c r="B78"/>
  <c r="C77"/>
  <c r="B77"/>
  <c r="C76"/>
  <c r="B76"/>
  <c r="C75"/>
  <c r="C74"/>
  <c r="B74"/>
  <c r="C73"/>
  <c r="B73"/>
  <c r="C72"/>
  <c r="B72"/>
  <c r="C71"/>
  <c r="B71"/>
  <c r="C70"/>
  <c r="B70"/>
  <c r="C69"/>
  <c r="B69"/>
  <c r="C68"/>
  <c r="B68"/>
  <c r="C67"/>
  <c r="B67"/>
  <c r="C66"/>
  <c r="B66"/>
  <c r="C65"/>
  <c r="B65"/>
  <c r="C64"/>
  <c r="B64"/>
  <c r="C63"/>
  <c r="B63"/>
  <c r="J88"/>
  <c r="F88"/>
  <c r="E88"/>
  <c r="D88"/>
  <c r="J87"/>
  <c r="F87"/>
  <c r="E87"/>
  <c r="D87"/>
  <c r="J86"/>
  <c r="F86"/>
  <c r="E86"/>
  <c r="D86"/>
  <c r="J85"/>
  <c r="I85"/>
  <c r="H85"/>
  <c r="F85"/>
  <c r="E85"/>
  <c r="D85"/>
  <c r="J84"/>
  <c r="F84"/>
  <c r="E84"/>
  <c r="D84"/>
  <c r="J83"/>
  <c r="F83"/>
  <c r="E83"/>
  <c r="D83"/>
  <c r="J82"/>
  <c r="F82"/>
  <c r="E82"/>
  <c r="D82"/>
  <c r="J81"/>
  <c r="I81"/>
  <c r="H81"/>
  <c r="F81"/>
  <c r="E81"/>
  <c r="D81"/>
  <c r="J79"/>
  <c r="F79"/>
  <c r="E79"/>
  <c r="D79"/>
  <c r="J78"/>
  <c r="F78"/>
  <c r="E78"/>
  <c r="D78"/>
  <c r="J77"/>
  <c r="I77"/>
  <c r="H77"/>
  <c r="F77"/>
  <c r="E77"/>
  <c r="D77"/>
  <c r="J76"/>
  <c r="I76"/>
  <c r="H76"/>
  <c r="F76"/>
  <c r="E76"/>
  <c r="D76"/>
  <c r="J75"/>
  <c r="E75"/>
  <c r="D75"/>
  <c r="J74"/>
  <c r="I74"/>
  <c r="H74"/>
  <c r="F74"/>
  <c r="E74"/>
  <c r="D74"/>
  <c r="J73"/>
  <c r="I73"/>
  <c r="H73"/>
  <c r="F73"/>
  <c r="E73"/>
  <c r="D73"/>
  <c r="J72"/>
  <c r="I72"/>
  <c r="H72"/>
  <c r="F72"/>
  <c r="E72"/>
  <c r="D72"/>
  <c r="J71"/>
  <c r="I71"/>
  <c r="H71"/>
  <c r="F71"/>
  <c r="E71"/>
  <c r="D71"/>
  <c r="J70"/>
  <c r="I70"/>
  <c r="H70"/>
  <c r="F70"/>
  <c r="E70"/>
  <c r="D70"/>
  <c r="J69"/>
  <c r="I69"/>
  <c r="H69"/>
  <c r="F69"/>
  <c r="E69"/>
  <c r="D69"/>
  <c r="J68"/>
  <c r="F68"/>
  <c r="E68"/>
  <c r="D68"/>
  <c r="J67"/>
  <c r="H67"/>
  <c r="F67"/>
  <c r="E67"/>
  <c r="D67"/>
  <c r="J66"/>
  <c r="F66"/>
  <c r="E66"/>
  <c r="D66"/>
  <c r="J65"/>
  <c r="F65"/>
  <c r="E65"/>
  <c r="D65"/>
  <c r="J64"/>
  <c r="F64"/>
  <c r="E64"/>
  <c r="D64"/>
  <c r="J63"/>
  <c r="H63"/>
  <c r="F63"/>
  <c r="E63"/>
  <c r="D63"/>
  <c r="D88" i="64"/>
  <c r="D87"/>
  <c r="D86"/>
  <c r="D85"/>
  <c r="D84"/>
  <c r="D83"/>
  <c r="D82"/>
  <c r="D81"/>
  <c r="D79"/>
  <c r="D78"/>
  <c r="D77"/>
  <c r="D76"/>
  <c r="D75"/>
  <c r="D74"/>
  <c r="D73"/>
  <c r="D72"/>
  <c r="D71"/>
  <c r="D70"/>
  <c r="D69"/>
  <c r="D68"/>
  <c r="D67"/>
  <c r="D66"/>
  <c r="D65"/>
  <c r="D64"/>
  <c r="D63"/>
  <c r="J88"/>
  <c r="I88"/>
  <c r="H88"/>
  <c r="G88"/>
  <c r="F88"/>
  <c r="E88"/>
  <c r="J87"/>
  <c r="I87"/>
  <c r="H87"/>
  <c r="G87"/>
  <c r="F87"/>
  <c r="E87"/>
  <c r="J86"/>
  <c r="I86"/>
  <c r="H86"/>
  <c r="G86"/>
  <c r="F86"/>
  <c r="E86"/>
  <c r="J85"/>
  <c r="I85"/>
  <c r="H85"/>
  <c r="G85"/>
  <c r="F85"/>
  <c r="E85"/>
  <c r="J84"/>
  <c r="I84"/>
  <c r="H84"/>
  <c r="G84"/>
  <c r="F84"/>
  <c r="E84"/>
  <c r="J83"/>
  <c r="I83"/>
  <c r="H83"/>
  <c r="G83"/>
  <c r="F83"/>
  <c r="E83"/>
  <c r="J82"/>
  <c r="I82"/>
  <c r="H82"/>
  <c r="G82"/>
  <c r="F82"/>
  <c r="E82"/>
  <c r="J81"/>
  <c r="I81"/>
  <c r="H81"/>
  <c r="G81"/>
  <c r="F81"/>
  <c r="E81"/>
  <c r="J79"/>
  <c r="I79"/>
  <c r="H79"/>
  <c r="G79"/>
  <c r="F79"/>
  <c r="E79"/>
  <c r="J78"/>
  <c r="I78"/>
  <c r="H78"/>
  <c r="G78"/>
  <c r="F78"/>
  <c r="E78"/>
  <c r="J77"/>
  <c r="I77"/>
  <c r="H77"/>
  <c r="G77"/>
  <c r="F77"/>
  <c r="E77"/>
  <c r="J76"/>
  <c r="I76"/>
  <c r="H76"/>
  <c r="G76"/>
  <c r="F76"/>
  <c r="E76"/>
  <c r="J75"/>
  <c r="I75"/>
  <c r="H75"/>
  <c r="F75"/>
  <c r="E75"/>
  <c r="J74"/>
  <c r="I74"/>
  <c r="H74"/>
  <c r="G74"/>
  <c r="F74"/>
  <c r="E74"/>
  <c r="J73"/>
  <c r="I73"/>
  <c r="H73"/>
  <c r="G73"/>
  <c r="F73"/>
  <c r="E73"/>
  <c r="J72"/>
  <c r="I72"/>
  <c r="H72"/>
  <c r="G72"/>
  <c r="F72"/>
  <c r="E72"/>
  <c r="J71"/>
  <c r="I71"/>
  <c r="H71"/>
  <c r="G71"/>
  <c r="F71"/>
  <c r="E71"/>
  <c r="J70"/>
  <c r="I70"/>
  <c r="H70"/>
  <c r="G70"/>
  <c r="F70"/>
  <c r="E70"/>
  <c r="J69"/>
  <c r="I69"/>
  <c r="H69"/>
  <c r="G69"/>
  <c r="F69"/>
  <c r="E69"/>
  <c r="J68"/>
  <c r="I68"/>
  <c r="H68"/>
  <c r="G68"/>
  <c r="F68"/>
  <c r="E68"/>
  <c r="J67"/>
  <c r="I67"/>
  <c r="H67"/>
  <c r="G67"/>
  <c r="F67"/>
  <c r="E67"/>
  <c r="J66"/>
  <c r="I66"/>
  <c r="H66"/>
  <c r="G66"/>
  <c r="F66"/>
  <c r="E66"/>
  <c r="J65"/>
  <c r="I65"/>
  <c r="H65"/>
  <c r="G65"/>
  <c r="F65"/>
  <c r="E65"/>
  <c r="J64"/>
  <c r="I64"/>
  <c r="H64"/>
  <c r="G64"/>
  <c r="F64"/>
  <c r="E64"/>
  <c r="J63"/>
  <c r="I63"/>
  <c r="H63"/>
  <c r="G63"/>
  <c r="F63"/>
  <c r="E63"/>
  <c r="J89" i="55"/>
  <c r="I89"/>
  <c r="H89"/>
  <c r="G89"/>
  <c r="F89"/>
  <c r="E89"/>
  <c r="J88"/>
  <c r="I88"/>
  <c r="H88"/>
  <c r="G88"/>
  <c r="F88"/>
  <c r="E88"/>
  <c r="J87"/>
  <c r="I87"/>
  <c r="H87"/>
  <c r="G87"/>
  <c r="F87"/>
  <c r="E87"/>
  <c r="J86"/>
  <c r="I86"/>
  <c r="H86"/>
  <c r="G86"/>
  <c r="F86"/>
  <c r="E86"/>
  <c r="J85"/>
  <c r="I85"/>
  <c r="H85"/>
  <c r="G85"/>
  <c r="F85"/>
  <c r="E85"/>
  <c r="J84"/>
  <c r="I84"/>
  <c r="H84"/>
  <c r="G84"/>
  <c r="F84"/>
  <c r="E84"/>
  <c r="J83"/>
  <c r="I83"/>
  <c r="H83"/>
  <c r="G83"/>
  <c r="F83"/>
  <c r="E83"/>
  <c r="J82"/>
  <c r="I82"/>
  <c r="H82"/>
  <c r="G82"/>
  <c r="F82"/>
  <c r="E82"/>
  <c r="J80"/>
  <c r="I80"/>
  <c r="H80"/>
  <c r="G80"/>
  <c r="F80"/>
  <c r="E80"/>
  <c r="J79"/>
  <c r="I79"/>
  <c r="H79"/>
  <c r="G79"/>
  <c r="F79"/>
  <c r="E79"/>
  <c r="J78"/>
  <c r="I78"/>
  <c r="H78"/>
  <c r="G78"/>
  <c r="F78"/>
  <c r="E78"/>
  <c r="J77"/>
  <c r="I77"/>
  <c r="H77"/>
  <c r="G77"/>
  <c r="F77"/>
  <c r="E77"/>
  <c r="J76"/>
  <c r="I76"/>
  <c r="H76"/>
  <c r="G76"/>
  <c r="F76"/>
  <c r="E76"/>
  <c r="J75"/>
  <c r="I75"/>
  <c r="H75"/>
  <c r="G75"/>
  <c r="F75"/>
  <c r="E75"/>
  <c r="J74"/>
  <c r="I74"/>
  <c r="H74"/>
  <c r="G74"/>
  <c r="F74"/>
  <c r="E74"/>
  <c r="J73"/>
  <c r="I73"/>
  <c r="H73"/>
  <c r="G73"/>
  <c r="F73"/>
  <c r="E73"/>
  <c r="J72"/>
  <c r="I72"/>
  <c r="H72"/>
  <c r="G72"/>
  <c r="F72"/>
  <c r="E72"/>
  <c r="J71"/>
  <c r="I71"/>
  <c r="H71"/>
  <c r="G71"/>
  <c r="F71"/>
  <c r="E71"/>
  <c r="J70"/>
  <c r="I70"/>
  <c r="H70"/>
  <c r="G70"/>
  <c r="F70"/>
  <c r="E70"/>
  <c r="J69"/>
  <c r="I69"/>
  <c r="H69"/>
  <c r="G69"/>
  <c r="F69"/>
  <c r="E69"/>
  <c r="J68"/>
  <c r="I68"/>
  <c r="H68"/>
  <c r="G68"/>
  <c r="F68"/>
  <c r="E68"/>
  <c r="J67"/>
  <c r="I67"/>
  <c r="H67"/>
  <c r="G67"/>
  <c r="F67"/>
  <c r="E67"/>
  <c r="J66"/>
  <c r="I66"/>
  <c r="H66"/>
  <c r="G66"/>
  <c r="F66"/>
  <c r="E66"/>
  <c r="J65"/>
  <c r="I65"/>
  <c r="H65"/>
  <c r="G65"/>
  <c r="F65"/>
  <c r="E65"/>
  <c r="J64"/>
  <c r="I64"/>
  <c r="H64"/>
  <c r="G64"/>
  <c r="F64"/>
  <c r="E64"/>
  <c r="F127" i="46"/>
  <c r="F126"/>
  <c r="F125"/>
  <c r="F124"/>
  <c r="F123"/>
  <c r="F122"/>
  <c r="F121"/>
  <c r="F120"/>
  <c r="F119"/>
  <c r="F118"/>
  <c r="F117"/>
  <c r="E117"/>
  <c r="F116"/>
  <c r="F115"/>
  <c r="F114"/>
  <c r="F113"/>
  <c r="F112"/>
  <c r="F111"/>
  <c r="F110"/>
  <c r="F109"/>
  <c r="F108"/>
  <c r="E108"/>
  <c r="F107"/>
  <c r="F106"/>
  <c r="F105"/>
  <c r="E105"/>
  <c r="F104"/>
  <c r="F103"/>
  <c r="F102"/>
  <c r="F101"/>
  <c r="F100"/>
  <c r="F99"/>
  <c r="F98"/>
  <c r="F97"/>
  <c r="F96"/>
  <c r="F95"/>
  <c r="F94"/>
  <c r="F93"/>
  <c r="F92"/>
  <c r="F91"/>
  <c r="H90"/>
  <c r="F90"/>
  <c r="E90"/>
  <c r="F89"/>
  <c r="E89"/>
  <c r="H88"/>
  <c r="F88"/>
  <c r="E88"/>
  <c r="H87"/>
  <c r="F87"/>
  <c r="F86"/>
  <c r="E86"/>
  <c r="H85"/>
  <c r="F85"/>
  <c r="F84"/>
  <c r="H83"/>
  <c r="F83"/>
  <c r="E83"/>
  <c r="H82"/>
  <c r="F82"/>
  <c r="F81"/>
  <c r="E81"/>
  <c r="H80"/>
  <c r="F80"/>
  <c r="H79"/>
  <c r="F79"/>
  <c r="E79"/>
  <c r="H78"/>
  <c r="F78"/>
  <c r="E78"/>
  <c r="F77"/>
  <c r="F76"/>
  <c r="F75"/>
  <c r="I127"/>
  <c r="H127"/>
  <c r="G127"/>
  <c r="E127"/>
  <c r="D127"/>
  <c r="C114"/>
  <c r="B127"/>
  <c r="F127" i="47"/>
  <c r="F126"/>
  <c r="F125"/>
  <c r="F124"/>
  <c r="F123"/>
  <c r="F122"/>
  <c r="F121"/>
  <c r="F120"/>
  <c r="F119"/>
  <c r="F118"/>
  <c r="F117"/>
  <c r="F116"/>
  <c r="F115"/>
  <c r="F114"/>
  <c r="H113"/>
  <c r="F113"/>
  <c r="F112"/>
  <c r="H111"/>
  <c r="F111"/>
  <c r="B111"/>
  <c r="F110"/>
  <c r="F109"/>
  <c r="F108"/>
  <c r="F107"/>
  <c r="F106"/>
  <c r="H105"/>
  <c r="F105"/>
  <c r="F104"/>
  <c r="F103"/>
  <c r="B103"/>
  <c r="F102"/>
  <c r="F101"/>
  <c r="F100"/>
  <c r="F99"/>
  <c r="F98"/>
  <c r="F97"/>
  <c r="F96"/>
  <c r="B96"/>
  <c r="F95"/>
  <c r="F94"/>
  <c r="F93"/>
  <c r="F92"/>
  <c r="F91"/>
  <c r="B91"/>
  <c r="H90"/>
  <c r="F90"/>
  <c r="F89"/>
  <c r="H88"/>
  <c r="F88"/>
  <c r="F87"/>
  <c r="B87"/>
  <c r="H86"/>
  <c r="F86"/>
  <c r="F85"/>
  <c r="H84"/>
  <c r="F84"/>
  <c r="B84"/>
  <c r="F83"/>
  <c r="B83"/>
  <c r="H82"/>
  <c r="F82"/>
  <c r="F81"/>
  <c r="H80"/>
  <c r="F80"/>
  <c r="B80"/>
  <c r="F79"/>
  <c r="H78"/>
  <c r="F78"/>
  <c r="F77"/>
  <c r="B77"/>
  <c r="F76"/>
  <c r="F75"/>
  <c r="I127"/>
  <c r="H127"/>
  <c r="G106"/>
  <c r="E91"/>
  <c r="D76"/>
  <c r="C127"/>
  <c r="B127"/>
  <c r="F127" i="44"/>
  <c r="F126"/>
  <c r="F125"/>
  <c r="F124"/>
  <c r="F123"/>
  <c r="F122"/>
  <c r="F121"/>
  <c r="F120"/>
  <c r="F119"/>
  <c r="F118"/>
  <c r="F117"/>
  <c r="E117"/>
  <c r="F116"/>
  <c r="F115"/>
  <c r="F114"/>
  <c r="F113"/>
  <c r="H112"/>
  <c r="F112"/>
  <c r="F111"/>
  <c r="E111"/>
  <c r="F110"/>
  <c r="F109"/>
  <c r="F108"/>
  <c r="F107"/>
  <c r="F106"/>
  <c r="F105"/>
  <c r="D105"/>
  <c r="F104"/>
  <c r="F103"/>
  <c r="F102"/>
  <c r="F101"/>
  <c r="F100"/>
  <c r="F99"/>
  <c r="F98"/>
  <c r="F97"/>
  <c r="F96"/>
  <c r="E96"/>
  <c r="F95"/>
  <c r="F94"/>
  <c r="F93"/>
  <c r="F92"/>
  <c r="F91"/>
  <c r="F90"/>
  <c r="E90"/>
  <c r="H89"/>
  <c r="F89"/>
  <c r="E89"/>
  <c r="H88"/>
  <c r="F88"/>
  <c r="E88"/>
  <c r="F87"/>
  <c r="E87"/>
  <c r="H86"/>
  <c r="F86"/>
  <c r="E86"/>
  <c r="F85"/>
  <c r="E85"/>
  <c r="F84"/>
  <c r="E84"/>
  <c r="H83"/>
  <c r="F83"/>
  <c r="E83"/>
  <c r="F82"/>
  <c r="E82"/>
  <c r="H81"/>
  <c r="F81"/>
  <c r="E81"/>
  <c r="F80"/>
  <c r="E80"/>
  <c r="H79"/>
  <c r="F79"/>
  <c r="E79"/>
  <c r="H78"/>
  <c r="F78"/>
  <c r="E78"/>
  <c r="D78"/>
  <c r="F77"/>
  <c r="B77"/>
  <c r="F76"/>
  <c r="F75"/>
  <c r="I127"/>
  <c r="D127"/>
  <c r="C127"/>
  <c r="B110"/>
  <c r="E126" i="53"/>
  <c r="F122"/>
  <c r="G118"/>
  <c r="F118"/>
  <c r="E116"/>
  <c r="E104"/>
  <c r="E101"/>
  <c r="H99"/>
  <c r="E94"/>
  <c r="E90"/>
  <c r="F88"/>
  <c r="E85"/>
  <c r="F82"/>
  <c r="E82"/>
  <c r="F80"/>
  <c r="E80"/>
  <c r="E76"/>
  <c r="D125"/>
  <c r="C126"/>
  <c r="I119" i="49"/>
  <c r="C102"/>
  <c r="C93"/>
  <c r="I92"/>
  <c r="H88"/>
  <c r="F88"/>
  <c r="C87"/>
  <c r="C86"/>
  <c r="F81"/>
  <c r="F80"/>
  <c r="D125"/>
  <c r="C126"/>
  <c r="C118" i="50"/>
  <c r="C117"/>
  <c r="C111"/>
  <c r="C110"/>
  <c r="C109"/>
  <c r="C103"/>
  <c r="C102"/>
  <c r="C95"/>
  <c r="C94"/>
  <c r="C93"/>
  <c r="C92"/>
  <c r="C87"/>
  <c r="C86"/>
  <c r="C85"/>
  <c r="C78"/>
  <c r="C77"/>
  <c r="I105"/>
  <c r="G96"/>
  <c r="E91"/>
  <c r="D91"/>
  <c r="G140" i="51"/>
  <c r="G137"/>
  <c r="D133"/>
  <c r="G132"/>
  <c r="G123"/>
  <c r="G120"/>
  <c r="G116"/>
  <c r="E116"/>
  <c r="G114"/>
  <c r="D112"/>
  <c r="D110"/>
  <c r="G109"/>
  <c r="G105"/>
  <c r="G104"/>
  <c r="G101"/>
  <c r="D101"/>
  <c r="D95"/>
  <c r="D92"/>
  <c r="G89"/>
  <c r="G86"/>
  <c r="D86"/>
  <c r="D85"/>
  <c r="G84"/>
  <c r="D141"/>
  <c r="F107" i="52"/>
  <c r="E107"/>
  <c r="D101"/>
  <c r="F98"/>
  <c r="E96"/>
  <c r="E94"/>
  <c r="F91"/>
  <c r="D91"/>
  <c r="F88"/>
  <c r="E88"/>
  <c r="D88"/>
  <c r="F86"/>
  <c r="E86"/>
  <c r="D86"/>
  <c r="F84"/>
  <c r="E113" i="45"/>
  <c r="D112"/>
  <c r="D110"/>
  <c r="D101"/>
  <c r="D99"/>
  <c r="E98"/>
  <c r="D95"/>
  <c r="D92"/>
  <c r="D91"/>
  <c r="G88"/>
  <c r="D88"/>
  <c r="E86"/>
  <c r="D86"/>
  <c r="D85"/>
  <c r="I89"/>
  <c r="E122" i="46" l="1"/>
  <c r="E97"/>
  <c r="E94"/>
  <c r="E104"/>
  <c r="H126"/>
  <c r="E116"/>
  <c r="E75"/>
  <c r="E76"/>
  <c r="E101"/>
  <c r="E119"/>
  <c r="B103"/>
  <c r="H106"/>
  <c r="H100"/>
  <c r="E126"/>
  <c r="H103"/>
  <c r="E113"/>
  <c r="E107"/>
  <c r="H112"/>
  <c r="H114" i="47"/>
  <c r="B102"/>
  <c r="H106"/>
  <c r="B79"/>
  <c r="B99"/>
  <c r="B113"/>
  <c r="B108"/>
  <c r="B98"/>
  <c r="B76"/>
  <c r="B95"/>
  <c r="B82"/>
  <c r="B85"/>
  <c r="B89"/>
  <c r="H112"/>
  <c r="B81"/>
  <c r="B92"/>
  <c r="B107"/>
  <c r="E105" i="44"/>
  <c r="H114"/>
  <c r="E113"/>
  <c r="H105"/>
  <c r="E112"/>
  <c r="B82"/>
  <c r="B122"/>
  <c r="B84"/>
  <c r="B126"/>
  <c r="B108"/>
  <c r="H82"/>
  <c r="H87"/>
  <c r="H113"/>
  <c r="H117"/>
  <c r="H84"/>
  <c r="B96"/>
  <c r="E106"/>
  <c r="E123"/>
  <c r="H85"/>
  <c r="H96"/>
  <c r="B112"/>
  <c r="H80"/>
  <c r="H90"/>
  <c r="H106"/>
  <c r="H111"/>
  <c r="E114"/>
  <c r="H123"/>
  <c r="D116" i="53"/>
  <c r="E77"/>
  <c r="E86"/>
  <c r="F94"/>
  <c r="E108"/>
  <c r="E99"/>
  <c r="E111"/>
  <c r="E125"/>
  <c r="D94"/>
  <c r="D74"/>
  <c r="D78"/>
  <c r="G86"/>
  <c r="D99"/>
  <c r="G110"/>
  <c r="E124"/>
  <c r="D76"/>
  <c r="D104"/>
  <c r="D91"/>
  <c r="F77"/>
  <c r="F86"/>
  <c r="E95"/>
  <c r="F110"/>
  <c r="D124"/>
  <c r="I88"/>
  <c r="H103"/>
  <c r="H79"/>
  <c r="H88"/>
  <c r="G103"/>
  <c r="F84"/>
  <c r="E74"/>
  <c r="E78"/>
  <c r="D87"/>
  <c r="E91"/>
  <c r="E96"/>
  <c r="F101"/>
  <c r="F105"/>
  <c r="F111"/>
  <c r="E119"/>
  <c r="G79"/>
  <c r="F93"/>
  <c r="E98"/>
  <c r="E103"/>
  <c r="D108"/>
  <c r="E115"/>
  <c r="H75"/>
  <c r="E79"/>
  <c r="E84"/>
  <c r="E88"/>
  <c r="E93"/>
  <c r="H96"/>
  <c r="E102"/>
  <c r="E107"/>
  <c r="F113"/>
  <c r="E122"/>
  <c r="E75"/>
  <c r="D79"/>
  <c r="H82"/>
  <c r="E87"/>
  <c r="H91"/>
  <c r="F96"/>
  <c r="D102"/>
  <c r="E106"/>
  <c r="E112"/>
  <c r="G119"/>
  <c r="C79" i="49"/>
  <c r="D120"/>
  <c r="C110"/>
  <c r="C78"/>
  <c r="I109"/>
  <c r="I117"/>
  <c r="C85"/>
  <c r="C103"/>
  <c r="C77"/>
  <c r="D84"/>
  <c r="D90"/>
  <c r="C101"/>
  <c r="C109"/>
  <c r="C118"/>
  <c r="D76"/>
  <c r="D82"/>
  <c r="D98"/>
  <c r="F106"/>
  <c r="D74"/>
  <c r="D79"/>
  <c r="C94"/>
  <c r="D103"/>
  <c r="C111"/>
  <c r="I123"/>
  <c r="D95"/>
  <c r="D106"/>
  <c r="C117"/>
  <c r="D88"/>
  <c r="C95"/>
  <c r="F104"/>
  <c r="D114"/>
  <c r="D80"/>
  <c r="D87"/>
  <c r="D94"/>
  <c r="E103"/>
  <c r="E111"/>
  <c r="C125"/>
  <c r="C79" i="50"/>
  <c r="C101"/>
  <c r="C119"/>
  <c r="C125"/>
  <c r="C81"/>
  <c r="C89"/>
  <c r="C97"/>
  <c r="C105"/>
  <c r="C113"/>
  <c r="C121"/>
  <c r="C80"/>
  <c r="C88"/>
  <c r="C96"/>
  <c r="C104"/>
  <c r="C112"/>
  <c r="C120"/>
  <c r="C75"/>
  <c r="C83"/>
  <c r="C91"/>
  <c r="C99"/>
  <c r="C107"/>
  <c r="C115"/>
  <c r="C123"/>
  <c r="C76"/>
  <c r="C84"/>
  <c r="C100"/>
  <c r="C108"/>
  <c r="C116"/>
  <c r="C124"/>
  <c r="C126"/>
  <c r="C74"/>
  <c r="C82"/>
  <c r="C90"/>
  <c r="C98"/>
  <c r="C106"/>
  <c r="C114"/>
  <c r="C122"/>
  <c r="E128" i="51"/>
  <c r="E127"/>
  <c r="D109"/>
  <c r="D138"/>
  <c r="E120"/>
  <c r="F98"/>
  <c r="F140"/>
  <c r="F84"/>
  <c r="F95"/>
  <c r="F114"/>
  <c r="F118"/>
  <c r="E84"/>
  <c r="E87"/>
  <c r="E95"/>
  <c r="F108"/>
  <c r="D114"/>
  <c r="E118"/>
  <c r="D127"/>
  <c r="D84"/>
  <c r="D87"/>
  <c r="F112"/>
  <c r="D118"/>
  <c r="E135"/>
  <c r="F82"/>
  <c r="F92"/>
  <c r="E112"/>
  <c r="D117"/>
  <c r="F123"/>
  <c r="F134"/>
  <c r="F86"/>
  <c r="E92"/>
  <c r="F104"/>
  <c r="E111"/>
  <c r="F116"/>
  <c r="F90"/>
  <c r="F120"/>
  <c r="F132"/>
  <c r="D123"/>
  <c r="E141"/>
  <c r="D104" i="45"/>
  <c r="H91"/>
  <c r="H98"/>
  <c r="G114"/>
  <c r="D84"/>
  <c r="D114"/>
  <c r="E91"/>
  <c r="G95"/>
  <c r="G102"/>
  <c r="G86"/>
  <c r="G101"/>
  <c r="G92"/>
  <c r="G112"/>
  <c r="G85"/>
  <c r="G110"/>
  <c r="G98"/>
  <c r="G106"/>
  <c r="G99"/>
  <c r="G91"/>
  <c r="D108"/>
  <c r="D96"/>
  <c r="D100"/>
  <c r="H101" i="51"/>
  <c r="E119"/>
  <c r="E126"/>
  <c r="E82"/>
  <c r="E114"/>
  <c r="E140"/>
  <c r="E123"/>
  <c r="E132"/>
  <c r="E138"/>
  <c r="E90"/>
  <c r="E98"/>
  <c r="D99"/>
  <c r="D124"/>
  <c r="D116"/>
  <c r="D119"/>
  <c r="D105"/>
  <c r="D115"/>
  <c r="D137"/>
  <c r="D89"/>
  <c r="D111"/>
  <c r="E91" i="52"/>
  <c r="E102"/>
  <c r="E82"/>
  <c r="E98"/>
  <c r="E87"/>
  <c r="G107"/>
  <c r="E104"/>
  <c r="E84"/>
  <c r="E99"/>
  <c r="E83"/>
  <c r="D99"/>
  <c r="H110" i="45"/>
  <c r="G84"/>
  <c r="I87"/>
  <c r="H87"/>
  <c r="G82"/>
  <c r="I83" i="62"/>
  <c r="I87"/>
  <c r="I67"/>
  <c r="I63"/>
  <c r="I65"/>
  <c r="I66"/>
  <c r="I68"/>
  <c r="I64"/>
  <c r="H64"/>
  <c r="H68"/>
  <c r="H65"/>
  <c r="B86" i="44"/>
  <c r="B114"/>
  <c r="B125"/>
  <c r="B88"/>
  <c r="B99"/>
  <c r="B117"/>
  <c r="B78"/>
  <c r="B80"/>
  <c r="B92"/>
  <c r="B102"/>
  <c r="B109"/>
  <c r="B123"/>
  <c r="B90"/>
  <c r="H119"/>
  <c r="B93"/>
  <c r="B103"/>
  <c r="B116"/>
  <c r="B106"/>
  <c r="B119"/>
  <c r="B127"/>
  <c r="G94" i="45"/>
  <c r="I83"/>
  <c r="G90"/>
  <c r="I92"/>
  <c r="I96"/>
  <c r="I103"/>
  <c r="H83"/>
  <c r="H103"/>
  <c r="H99"/>
  <c r="G103"/>
  <c r="H107"/>
  <c r="H114"/>
  <c r="H82"/>
  <c r="I91"/>
  <c r="H95"/>
  <c r="H102"/>
  <c r="G107"/>
  <c r="G111"/>
  <c r="I108"/>
  <c r="I84"/>
  <c r="H86"/>
  <c r="I111"/>
  <c r="H94"/>
  <c r="I104"/>
  <c r="I112"/>
  <c r="H90"/>
  <c r="I100"/>
  <c r="I88"/>
  <c r="I99"/>
  <c r="I107"/>
  <c r="G83"/>
  <c r="I95"/>
  <c r="H111"/>
  <c r="F101"/>
  <c r="F109"/>
  <c r="E93"/>
  <c r="F82"/>
  <c r="F94"/>
  <c r="F98"/>
  <c r="D109"/>
  <c r="E106"/>
  <c r="E83"/>
  <c r="I85"/>
  <c r="I82"/>
  <c r="E84"/>
  <c r="I86"/>
  <c r="E88"/>
  <c r="G89"/>
  <c r="I90"/>
  <c r="E92"/>
  <c r="G93"/>
  <c r="I94"/>
  <c r="E96"/>
  <c r="G97"/>
  <c r="I98"/>
  <c r="E100"/>
  <c r="I102"/>
  <c r="E104"/>
  <c r="G105"/>
  <c r="I106"/>
  <c r="E108"/>
  <c r="G109"/>
  <c r="I110"/>
  <c r="E112"/>
  <c r="G113"/>
  <c r="I114"/>
  <c r="F85"/>
  <c r="F97"/>
  <c r="F105"/>
  <c r="E89"/>
  <c r="D89"/>
  <c r="D93"/>
  <c r="D97"/>
  <c r="F102"/>
  <c r="F106"/>
  <c r="D113"/>
  <c r="E82"/>
  <c r="E90"/>
  <c r="E94"/>
  <c r="D82"/>
  <c r="F83"/>
  <c r="H84"/>
  <c r="F87"/>
  <c r="H88"/>
  <c r="D90"/>
  <c r="F91"/>
  <c r="H92"/>
  <c r="D94"/>
  <c r="F95"/>
  <c r="H96"/>
  <c r="D98"/>
  <c r="F99"/>
  <c r="H100"/>
  <c r="D102"/>
  <c r="F103"/>
  <c r="H104"/>
  <c r="D106"/>
  <c r="F107"/>
  <c r="H108"/>
  <c r="F111"/>
  <c r="H112"/>
  <c r="F89"/>
  <c r="E97"/>
  <c r="E105"/>
  <c r="E102"/>
  <c r="E110"/>
  <c r="I93"/>
  <c r="E95"/>
  <c r="G96"/>
  <c r="I97"/>
  <c r="E99"/>
  <c r="G100"/>
  <c r="I101"/>
  <c r="E103"/>
  <c r="G104"/>
  <c r="I105"/>
  <c r="E107"/>
  <c r="G108"/>
  <c r="I109"/>
  <c r="E111"/>
  <c r="I113"/>
  <c r="F93"/>
  <c r="F113"/>
  <c r="E85"/>
  <c r="E101"/>
  <c r="E109"/>
  <c r="F86"/>
  <c r="F90"/>
  <c r="D105"/>
  <c r="F110"/>
  <c r="F114"/>
  <c r="E114"/>
  <c r="E87"/>
  <c r="D83"/>
  <c r="F84"/>
  <c r="H85"/>
  <c r="D87"/>
  <c r="F88"/>
  <c r="H89"/>
  <c r="F92"/>
  <c r="H93"/>
  <c r="F96"/>
  <c r="H97"/>
  <c r="F100"/>
  <c r="H101"/>
  <c r="D103"/>
  <c r="F104"/>
  <c r="H105"/>
  <c r="D107"/>
  <c r="F108"/>
  <c r="H109"/>
  <c r="D111"/>
  <c r="F112"/>
  <c r="H113"/>
  <c r="E102" i="46"/>
  <c r="E110"/>
  <c r="E115"/>
  <c r="E125"/>
  <c r="E93"/>
  <c r="E98"/>
  <c r="E120"/>
  <c r="D90"/>
  <c r="E106"/>
  <c r="E109"/>
  <c r="H114"/>
  <c r="E118"/>
  <c r="D123"/>
  <c r="D78"/>
  <c r="E80"/>
  <c r="E85"/>
  <c r="H89"/>
  <c r="E103"/>
  <c r="H105"/>
  <c r="H108"/>
  <c r="E112"/>
  <c r="H117"/>
  <c r="E121"/>
  <c r="E124"/>
  <c r="H77"/>
  <c r="D80"/>
  <c r="E82"/>
  <c r="H84"/>
  <c r="E87"/>
  <c r="E92"/>
  <c r="E96"/>
  <c r="E100"/>
  <c r="D103"/>
  <c r="H111"/>
  <c r="E114"/>
  <c r="H123"/>
  <c r="D82"/>
  <c r="D87"/>
  <c r="D114"/>
  <c r="E77"/>
  <c r="H81"/>
  <c r="E84"/>
  <c r="H86"/>
  <c r="D89"/>
  <c r="E91"/>
  <c r="E95"/>
  <c r="E99"/>
  <c r="D105"/>
  <c r="E111"/>
  <c r="H113"/>
  <c r="H119"/>
  <c r="E123"/>
  <c r="D102"/>
  <c r="C76"/>
  <c r="C80"/>
  <c r="C83"/>
  <c r="C86"/>
  <c r="C89"/>
  <c r="C92"/>
  <c r="C94"/>
  <c r="C96"/>
  <c r="C97"/>
  <c r="C98"/>
  <c r="C99"/>
  <c r="C100"/>
  <c r="C102"/>
  <c r="C104"/>
  <c r="C105"/>
  <c r="C106"/>
  <c r="C107"/>
  <c r="C108"/>
  <c r="C109"/>
  <c r="C110"/>
  <c r="C111"/>
  <c r="C112"/>
  <c r="C113"/>
  <c r="C115"/>
  <c r="C116"/>
  <c r="C117"/>
  <c r="C118"/>
  <c r="C119"/>
  <c r="C120"/>
  <c r="C121"/>
  <c r="C122"/>
  <c r="C123"/>
  <c r="C124"/>
  <c r="C125"/>
  <c r="C126"/>
  <c r="C127"/>
  <c r="B75"/>
  <c r="B76"/>
  <c r="B77"/>
  <c r="B78"/>
  <c r="B79"/>
  <c r="B80"/>
  <c r="B81"/>
  <c r="B82"/>
  <c r="B83"/>
  <c r="B84"/>
  <c r="B85"/>
  <c r="B86"/>
  <c r="B87"/>
  <c r="B88"/>
  <c r="B89"/>
  <c r="B90"/>
  <c r="B91"/>
  <c r="B92"/>
  <c r="B93"/>
  <c r="B94"/>
  <c r="B95"/>
  <c r="B96"/>
  <c r="B97"/>
  <c r="B98"/>
  <c r="B99"/>
  <c r="B100"/>
  <c r="B101"/>
  <c r="B102"/>
  <c r="B104"/>
  <c r="B105"/>
  <c r="B106"/>
  <c r="B107"/>
  <c r="B108"/>
  <c r="B109"/>
  <c r="B110"/>
  <c r="B111"/>
  <c r="B112"/>
  <c r="B113"/>
  <c r="B114"/>
  <c r="B115"/>
  <c r="B116"/>
  <c r="B117"/>
  <c r="B118"/>
  <c r="B119"/>
  <c r="B120"/>
  <c r="B121"/>
  <c r="B122"/>
  <c r="B123"/>
  <c r="B124"/>
  <c r="B125"/>
  <c r="B126"/>
  <c r="D76"/>
  <c r="D79"/>
  <c r="D85"/>
  <c r="D95"/>
  <c r="C101"/>
  <c r="I78"/>
  <c r="I84"/>
  <c r="I95"/>
  <c r="H75"/>
  <c r="H76"/>
  <c r="H91"/>
  <c r="H92"/>
  <c r="H93"/>
  <c r="H94"/>
  <c r="H95"/>
  <c r="H96"/>
  <c r="H97"/>
  <c r="H98"/>
  <c r="H99"/>
  <c r="H101"/>
  <c r="H102"/>
  <c r="H104"/>
  <c r="H107"/>
  <c r="H109"/>
  <c r="H110"/>
  <c r="H115"/>
  <c r="H116"/>
  <c r="H118"/>
  <c r="H120"/>
  <c r="H121"/>
  <c r="H122"/>
  <c r="H124"/>
  <c r="H125"/>
  <c r="D98"/>
  <c r="C103"/>
  <c r="I76"/>
  <c r="I81"/>
  <c r="I87"/>
  <c r="I97"/>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D75"/>
  <c r="D77"/>
  <c r="D81"/>
  <c r="D83"/>
  <c r="D84"/>
  <c r="D86"/>
  <c r="D88"/>
  <c r="D91"/>
  <c r="D92"/>
  <c r="D93"/>
  <c r="D94"/>
  <c r="D96"/>
  <c r="D97"/>
  <c r="D99"/>
  <c r="D100"/>
  <c r="D101"/>
  <c r="D104"/>
  <c r="D106"/>
  <c r="D107"/>
  <c r="D108"/>
  <c r="D109"/>
  <c r="D110"/>
  <c r="D111"/>
  <c r="D112"/>
  <c r="D113"/>
  <c r="D115"/>
  <c r="D116"/>
  <c r="D117"/>
  <c r="D118"/>
  <c r="D119"/>
  <c r="D120"/>
  <c r="D121"/>
  <c r="D122"/>
  <c r="D124"/>
  <c r="D125"/>
  <c r="D126"/>
  <c r="C75"/>
  <c r="C77"/>
  <c r="C78"/>
  <c r="C79"/>
  <c r="C81"/>
  <c r="C82"/>
  <c r="C84"/>
  <c r="C85"/>
  <c r="C87"/>
  <c r="C88"/>
  <c r="C90"/>
  <c r="C91"/>
  <c r="C93"/>
  <c r="C95"/>
  <c r="I75"/>
  <c r="I77"/>
  <c r="I79"/>
  <c r="I80"/>
  <c r="I82"/>
  <c r="I83"/>
  <c r="I85"/>
  <c r="I86"/>
  <c r="I88"/>
  <c r="I89"/>
  <c r="I90"/>
  <c r="I91"/>
  <c r="I92"/>
  <c r="I93"/>
  <c r="I94"/>
  <c r="I96"/>
  <c r="I98"/>
  <c r="I99"/>
  <c r="I100"/>
  <c r="I101"/>
  <c r="I102"/>
  <c r="I103"/>
  <c r="I104"/>
  <c r="I105"/>
  <c r="I106"/>
  <c r="I107"/>
  <c r="I108"/>
  <c r="I109"/>
  <c r="I110"/>
  <c r="I111"/>
  <c r="I112"/>
  <c r="I113"/>
  <c r="I114"/>
  <c r="I115"/>
  <c r="I116"/>
  <c r="I117"/>
  <c r="I118"/>
  <c r="I119"/>
  <c r="I120"/>
  <c r="I121"/>
  <c r="I122"/>
  <c r="I123"/>
  <c r="I124"/>
  <c r="I125"/>
  <c r="I126"/>
  <c r="E79" i="47"/>
  <c r="E81"/>
  <c r="E83"/>
  <c r="E85"/>
  <c r="E87"/>
  <c r="E89"/>
  <c r="E117"/>
  <c r="E123"/>
  <c r="E105"/>
  <c r="E111"/>
  <c r="D105"/>
  <c r="B94"/>
  <c r="B97"/>
  <c r="B101"/>
  <c r="B105"/>
  <c r="B75"/>
  <c r="E78"/>
  <c r="E80"/>
  <c r="E82"/>
  <c r="E84"/>
  <c r="E86"/>
  <c r="E88"/>
  <c r="E90"/>
  <c r="H96"/>
  <c r="B110"/>
  <c r="E113"/>
  <c r="D78"/>
  <c r="B86"/>
  <c r="B88"/>
  <c r="B90"/>
  <c r="B93"/>
  <c r="B100"/>
  <c r="B104"/>
  <c r="E106"/>
  <c r="E112"/>
  <c r="E114"/>
  <c r="B78"/>
  <c r="H79"/>
  <c r="H81"/>
  <c r="H83"/>
  <c r="H85"/>
  <c r="H87"/>
  <c r="H89"/>
  <c r="E96"/>
  <c r="B106"/>
  <c r="B109"/>
  <c r="B112"/>
  <c r="B114"/>
  <c r="H117"/>
  <c r="H123"/>
  <c r="G75"/>
  <c r="G77"/>
  <c r="G79"/>
  <c r="G82"/>
  <c r="G84"/>
  <c r="G86"/>
  <c r="G88"/>
  <c r="G91"/>
  <c r="G92"/>
  <c r="G94"/>
  <c r="G95"/>
  <c r="G97"/>
  <c r="G98"/>
  <c r="G99"/>
  <c r="G100"/>
  <c r="G101"/>
  <c r="G103"/>
  <c r="G105"/>
  <c r="G107"/>
  <c r="G108"/>
  <c r="G109"/>
  <c r="G110"/>
  <c r="G111"/>
  <c r="G112"/>
  <c r="G113"/>
  <c r="G114"/>
  <c r="G115"/>
  <c r="G116"/>
  <c r="G117"/>
  <c r="G118"/>
  <c r="G119"/>
  <c r="G120"/>
  <c r="G121"/>
  <c r="G122"/>
  <c r="G123"/>
  <c r="G124"/>
  <c r="G125"/>
  <c r="G126"/>
  <c r="G127"/>
  <c r="E92"/>
  <c r="E93"/>
  <c r="E94"/>
  <c r="E95"/>
  <c r="E97"/>
  <c r="E98"/>
  <c r="E100"/>
  <c r="E102"/>
  <c r="E103"/>
  <c r="E107"/>
  <c r="E108"/>
  <c r="E109"/>
  <c r="E115"/>
  <c r="E116"/>
  <c r="E118"/>
  <c r="E119"/>
  <c r="E120"/>
  <c r="E121"/>
  <c r="E122"/>
  <c r="E124"/>
  <c r="E125"/>
  <c r="E126"/>
  <c r="E127"/>
  <c r="D75"/>
  <c r="D79"/>
  <c r="D80"/>
  <c r="D81"/>
  <c r="D82"/>
  <c r="D83"/>
  <c r="D84"/>
  <c r="D85"/>
  <c r="D87"/>
  <c r="D88"/>
  <c r="D90"/>
  <c r="D91"/>
  <c r="D92"/>
  <c r="D93"/>
  <c r="D94"/>
  <c r="D95"/>
  <c r="D96"/>
  <c r="D97"/>
  <c r="D98"/>
  <c r="D99"/>
  <c r="D100"/>
  <c r="D101"/>
  <c r="D102"/>
  <c r="D103"/>
  <c r="D104"/>
  <c r="D106"/>
  <c r="D107"/>
  <c r="D108"/>
  <c r="D109"/>
  <c r="D110"/>
  <c r="D111"/>
  <c r="D112"/>
  <c r="D113"/>
  <c r="D114"/>
  <c r="D115"/>
  <c r="D116"/>
  <c r="D117"/>
  <c r="D118"/>
  <c r="D119"/>
  <c r="D120"/>
  <c r="D121"/>
  <c r="D122"/>
  <c r="D123"/>
  <c r="D124"/>
  <c r="D125"/>
  <c r="D126"/>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G78"/>
  <c r="G83"/>
  <c r="G90"/>
  <c r="G102"/>
  <c r="E75"/>
  <c r="D77"/>
  <c r="D89"/>
  <c r="D127"/>
  <c r="B115"/>
  <c r="B116"/>
  <c r="B117"/>
  <c r="B118"/>
  <c r="B119"/>
  <c r="B120"/>
  <c r="B121"/>
  <c r="B122"/>
  <c r="B123"/>
  <c r="B124"/>
  <c r="B125"/>
  <c r="B126"/>
  <c r="G76"/>
  <c r="G81"/>
  <c r="G87"/>
  <c r="G93"/>
  <c r="G104"/>
  <c r="E76"/>
  <c r="E99"/>
  <c r="E101"/>
  <c r="E104"/>
  <c r="E110"/>
  <c r="D86"/>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G80"/>
  <c r="G85"/>
  <c r="G89"/>
  <c r="G96"/>
  <c r="E77"/>
  <c r="H75"/>
  <c r="H76"/>
  <c r="H77"/>
  <c r="H91"/>
  <c r="H92"/>
  <c r="H93"/>
  <c r="H94"/>
  <c r="H95"/>
  <c r="H97"/>
  <c r="H98"/>
  <c r="H99"/>
  <c r="H100"/>
  <c r="H101"/>
  <c r="H102"/>
  <c r="H103"/>
  <c r="H104"/>
  <c r="H107"/>
  <c r="H108"/>
  <c r="H109"/>
  <c r="H110"/>
  <c r="H115"/>
  <c r="H116"/>
  <c r="H118"/>
  <c r="H119"/>
  <c r="H120"/>
  <c r="H121"/>
  <c r="H122"/>
  <c r="H124"/>
  <c r="H125"/>
  <c r="H126"/>
  <c r="H98" i="44"/>
  <c r="B100"/>
  <c r="B104"/>
  <c r="B120"/>
  <c r="B79"/>
  <c r="B81"/>
  <c r="B83"/>
  <c r="B85"/>
  <c r="B87"/>
  <c r="B89"/>
  <c r="B91"/>
  <c r="B95"/>
  <c r="B98"/>
  <c r="B107"/>
  <c r="B111"/>
  <c r="B113"/>
  <c r="B115"/>
  <c r="B118"/>
  <c r="B76"/>
  <c r="B101"/>
  <c r="B105"/>
  <c r="B121"/>
  <c r="B124"/>
  <c r="H75"/>
  <c r="B94"/>
  <c r="B97"/>
  <c r="I77"/>
  <c r="H101"/>
  <c r="H77"/>
  <c r="I80"/>
  <c r="H122"/>
  <c r="I86"/>
  <c r="H103"/>
  <c r="H124"/>
  <c r="I75"/>
  <c r="I82"/>
  <c r="H110"/>
  <c r="I78"/>
  <c r="I83"/>
  <c r="I76"/>
  <c r="H108"/>
  <c r="I79"/>
  <c r="I84"/>
  <c r="H93"/>
  <c r="H92"/>
  <c r="H97"/>
  <c r="H116"/>
  <c r="H121"/>
  <c r="H126"/>
  <c r="I85"/>
  <c r="H91"/>
  <c r="H104"/>
  <c r="H115"/>
  <c r="H120"/>
  <c r="H125"/>
  <c r="H127"/>
  <c r="I81"/>
  <c r="H95"/>
  <c r="H100"/>
  <c r="H107"/>
  <c r="H76"/>
  <c r="H102"/>
  <c r="H109"/>
  <c r="H118"/>
  <c r="H94"/>
  <c r="H99"/>
  <c r="G77"/>
  <c r="G80"/>
  <c r="G84"/>
  <c r="G88"/>
  <c r="G92"/>
  <c r="G95"/>
  <c r="G99"/>
  <c r="G102"/>
  <c r="G106"/>
  <c r="G110"/>
  <c r="G114"/>
  <c r="G118"/>
  <c r="G121"/>
  <c r="G124"/>
  <c r="G126"/>
  <c r="G127"/>
  <c r="E76"/>
  <c r="E77"/>
  <c r="E92"/>
  <c r="E94"/>
  <c r="E98"/>
  <c r="E110"/>
  <c r="E125"/>
  <c r="E127"/>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G78"/>
  <c r="G82"/>
  <c r="G86"/>
  <c r="G90"/>
  <c r="G94"/>
  <c r="G98"/>
  <c r="G103"/>
  <c r="G107"/>
  <c r="G111"/>
  <c r="G115"/>
  <c r="G119"/>
  <c r="G122"/>
  <c r="G125"/>
  <c r="E75"/>
  <c r="E93"/>
  <c r="E95"/>
  <c r="E97"/>
  <c r="E100"/>
  <c r="E102"/>
  <c r="E103"/>
  <c r="E107"/>
  <c r="E108"/>
  <c r="E119"/>
  <c r="E122"/>
  <c r="D75"/>
  <c r="D76"/>
  <c r="D77"/>
  <c r="D79"/>
  <c r="D80"/>
  <c r="D81"/>
  <c r="D82"/>
  <c r="D83"/>
  <c r="D84"/>
  <c r="D85"/>
  <c r="D86"/>
  <c r="D87"/>
  <c r="D88"/>
  <c r="D89"/>
  <c r="D90"/>
  <c r="D91"/>
  <c r="D92"/>
  <c r="D93"/>
  <c r="D94"/>
  <c r="D95"/>
  <c r="D96"/>
  <c r="D97"/>
  <c r="D98"/>
  <c r="D99"/>
  <c r="D100"/>
  <c r="D101"/>
  <c r="D102"/>
  <c r="D103"/>
  <c r="D104"/>
  <c r="D106"/>
  <c r="D107"/>
  <c r="D108"/>
  <c r="D109"/>
  <c r="D110"/>
  <c r="D111"/>
  <c r="D112"/>
  <c r="D113"/>
  <c r="D114"/>
  <c r="D115"/>
  <c r="D116"/>
  <c r="D117"/>
  <c r="D118"/>
  <c r="D119"/>
  <c r="D120"/>
  <c r="D121"/>
  <c r="D122"/>
  <c r="D123"/>
  <c r="D124"/>
  <c r="D125"/>
  <c r="D126"/>
  <c r="G75"/>
  <c r="G79"/>
  <c r="G83"/>
  <c r="G85"/>
  <c r="G89"/>
  <c r="G93"/>
  <c r="G97"/>
  <c r="G100"/>
  <c r="G104"/>
  <c r="G108"/>
  <c r="G112"/>
  <c r="G117"/>
  <c r="E91"/>
  <c r="E99"/>
  <c r="E115"/>
  <c r="E116"/>
  <c r="E118"/>
  <c r="E120"/>
  <c r="E121"/>
  <c r="E124"/>
  <c r="E126"/>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G76"/>
  <c r="G81"/>
  <c r="G87"/>
  <c r="G91"/>
  <c r="G96"/>
  <c r="G101"/>
  <c r="G105"/>
  <c r="G109"/>
  <c r="G113"/>
  <c r="G116"/>
  <c r="G120"/>
  <c r="G123"/>
  <c r="E101"/>
  <c r="E104"/>
  <c r="E109"/>
  <c r="C83" i="53"/>
  <c r="C89"/>
  <c r="I112"/>
  <c r="C122"/>
  <c r="I104"/>
  <c r="D75"/>
  <c r="C82"/>
  <c r="D84"/>
  <c r="H90"/>
  <c r="G95"/>
  <c r="H98"/>
  <c r="H104"/>
  <c r="D107"/>
  <c r="E110"/>
  <c r="F112"/>
  <c r="D115"/>
  <c r="E118"/>
  <c r="H120"/>
  <c r="E123"/>
  <c r="D126"/>
  <c r="C85"/>
  <c r="C104"/>
  <c r="C75"/>
  <c r="C77"/>
  <c r="F81"/>
  <c r="H83"/>
  <c r="D86"/>
  <c r="H87"/>
  <c r="C93"/>
  <c r="C101"/>
  <c r="D103"/>
  <c r="G104"/>
  <c r="C107"/>
  <c r="D110"/>
  <c r="C115"/>
  <c r="D118"/>
  <c r="F120"/>
  <c r="D123"/>
  <c r="C109"/>
  <c r="C117"/>
  <c r="C76"/>
  <c r="C78"/>
  <c r="H112"/>
  <c r="I120"/>
  <c r="H74"/>
  <c r="F76"/>
  <c r="G78"/>
  <c r="I80"/>
  <c r="E83"/>
  <c r="C86"/>
  <c r="G87"/>
  <c r="C90"/>
  <c r="E92"/>
  <c r="D95"/>
  <c r="C98"/>
  <c r="E100"/>
  <c r="G102"/>
  <c r="F104"/>
  <c r="H106"/>
  <c r="F109"/>
  <c r="H111"/>
  <c r="H114"/>
  <c r="F117"/>
  <c r="E120"/>
  <c r="C123"/>
  <c r="C114"/>
  <c r="C74"/>
  <c r="C87"/>
  <c r="C106"/>
  <c r="C125"/>
  <c r="C102"/>
  <c r="C91"/>
  <c r="H95"/>
  <c r="C99"/>
  <c r="F78"/>
  <c r="H80"/>
  <c r="D83"/>
  <c r="F85"/>
  <c r="F89"/>
  <c r="D92"/>
  <c r="G94"/>
  <c r="I96"/>
  <c r="D100"/>
  <c r="F102"/>
  <c r="F106"/>
  <c r="E109"/>
  <c r="G111"/>
  <c r="E114"/>
  <c r="E117"/>
  <c r="H119"/>
  <c r="H122"/>
  <c r="F125"/>
  <c r="I81"/>
  <c r="I89"/>
  <c r="I97"/>
  <c r="I105"/>
  <c r="I113"/>
  <c r="I121"/>
  <c r="I75"/>
  <c r="G81"/>
  <c r="I83"/>
  <c r="G89"/>
  <c r="I91"/>
  <c r="G97"/>
  <c r="I99"/>
  <c r="G105"/>
  <c r="I107"/>
  <c r="G113"/>
  <c r="I115"/>
  <c r="G121"/>
  <c r="I123"/>
  <c r="G74"/>
  <c r="I76"/>
  <c r="G82"/>
  <c r="I84"/>
  <c r="G90"/>
  <c r="I92"/>
  <c r="C94"/>
  <c r="F97"/>
  <c r="G98"/>
  <c r="I100"/>
  <c r="G106"/>
  <c r="H107"/>
  <c r="I108"/>
  <c r="C110"/>
  <c r="D111"/>
  <c r="G114"/>
  <c r="H115"/>
  <c r="I116"/>
  <c r="C118"/>
  <c r="D119"/>
  <c r="F121"/>
  <c r="G122"/>
  <c r="H123"/>
  <c r="I124"/>
  <c r="I126"/>
  <c r="F74"/>
  <c r="G75"/>
  <c r="H76"/>
  <c r="I77"/>
  <c r="C79"/>
  <c r="D80"/>
  <c r="E81"/>
  <c r="G83"/>
  <c r="H84"/>
  <c r="I85"/>
  <c r="D88"/>
  <c r="E89"/>
  <c r="F90"/>
  <c r="G91"/>
  <c r="H92"/>
  <c r="I93"/>
  <c r="C95"/>
  <c r="D96"/>
  <c r="E97"/>
  <c r="F98"/>
  <c r="G99"/>
  <c r="H100"/>
  <c r="I101"/>
  <c r="C103"/>
  <c r="E105"/>
  <c r="G107"/>
  <c r="H108"/>
  <c r="I109"/>
  <c r="C111"/>
  <c r="D112"/>
  <c r="E113"/>
  <c r="F114"/>
  <c r="G115"/>
  <c r="H116"/>
  <c r="I117"/>
  <c r="C119"/>
  <c r="D120"/>
  <c r="E121"/>
  <c r="G123"/>
  <c r="H124"/>
  <c r="I125"/>
  <c r="H126"/>
  <c r="F75"/>
  <c r="G76"/>
  <c r="H77"/>
  <c r="I78"/>
  <c r="C80"/>
  <c r="D81"/>
  <c r="F83"/>
  <c r="G84"/>
  <c r="H85"/>
  <c r="I86"/>
  <c r="C88"/>
  <c r="D89"/>
  <c r="F91"/>
  <c r="G92"/>
  <c r="H93"/>
  <c r="I94"/>
  <c r="C96"/>
  <c r="D97"/>
  <c r="F99"/>
  <c r="G100"/>
  <c r="H101"/>
  <c r="I102"/>
  <c r="D105"/>
  <c r="F107"/>
  <c r="G108"/>
  <c r="H109"/>
  <c r="I110"/>
  <c r="C112"/>
  <c r="D113"/>
  <c r="F115"/>
  <c r="G116"/>
  <c r="H117"/>
  <c r="I118"/>
  <c r="C120"/>
  <c r="D121"/>
  <c r="F123"/>
  <c r="G124"/>
  <c r="H125"/>
  <c r="G126"/>
  <c r="G77"/>
  <c r="H78"/>
  <c r="I79"/>
  <c r="C81"/>
  <c r="D82"/>
  <c r="G85"/>
  <c r="H86"/>
  <c r="I87"/>
  <c r="D90"/>
  <c r="F92"/>
  <c r="G93"/>
  <c r="H94"/>
  <c r="I95"/>
  <c r="C97"/>
  <c r="D98"/>
  <c r="F100"/>
  <c r="G101"/>
  <c r="H102"/>
  <c r="I103"/>
  <c r="C105"/>
  <c r="D106"/>
  <c r="F108"/>
  <c r="G109"/>
  <c r="H110"/>
  <c r="I111"/>
  <c r="C113"/>
  <c r="D114"/>
  <c r="F116"/>
  <c r="G117"/>
  <c r="H118"/>
  <c r="I119"/>
  <c r="C121"/>
  <c r="D122"/>
  <c r="F124"/>
  <c r="G125"/>
  <c r="F126"/>
  <c r="I74"/>
  <c r="D77"/>
  <c r="F79"/>
  <c r="G80"/>
  <c r="H81"/>
  <c r="I82"/>
  <c r="C84"/>
  <c r="D85"/>
  <c r="F87"/>
  <c r="G88"/>
  <c r="H89"/>
  <c r="I90"/>
  <c r="C92"/>
  <c r="D93"/>
  <c r="F95"/>
  <c r="G96"/>
  <c r="H97"/>
  <c r="I98"/>
  <c r="C100"/>
  <c r="D101"/>
  <c r="F103"/>
  <c r="H105"/>
  <c r="I106"/>
  <c r="C108"/>
  <c r="D109"/>
  <c r="G112"/>
  <c r="H113"/>
  <c r="I114"/>
  <c r="C116"/>
  <c r="D117"/>
  <c r="F119"/>
  <c r="G120"/>
  <c r="H121"/>
  <c r="I122"/>
  <c r="C124"/>
  <c r="H76" i="49"/>
  <c r="H80"/>
  <c r="H84"/>
  <c r="H101"/>
  <c r="H111"/>
  <c r="H114"/>
  <c r="H124"/>
  <c r="H86"/>
  <c r="H92"/>
  <c r="H96"/>
  <c r="H109"/>
  <c r="H75"/>
  <c r="H83"/>
  <c r="I91"/>
  <c r="E96"/>
  <c r="H100"/>
  <c r="H102"/>
  <c r="I108"/>
  <c r="H112"/>
  <c r="I116"/>
  <c r="E119"/>
  <c r="H122"/>
  <c r="D75"/>
  <c r="I77"/>
  <c r="I79"/>
  <c r="H82"/>
  <c r="I85"/>
  <c r="I87"/>
  <c r="H91"/>
  <c r="D96"/>
  <c r="D100"/>
  <c r="F102"/>
  <c r="E104"/>
  <c r="H108"/>
  <c r="H110"/>
  <c r="F112"/>
  <c r="H116"/>
  <c r="D119"/>
  <c r="D122"/>
  <c r="I126"/>
  <c r="H74"/>
  <c r="H77"/>
  <c r="H79"/>
  <c r="F82"/>
  <c r="H85"/>
  <c r="H87"/>
  <c r="H90"/>
  <c r="I93"/>
  <c r="I95"/>
  <c r="I99"/>
  <c r="D102"/>
  <c r="D104"/>
  <c r="I107"/>
  <c r="F110"/>
  <c r="E112"/>
  <c r="I115"/>
  <c r="C119"/>
  <c r="H120"/>
  <c r="I125"/>
  <c r="H126"/>
  <c r="E79"/>
  <c r="E87"/>
  <c r="H93"/>
  <c r="H95"/>
  <c r="H99"/>
  <c r="I103"/>
  <c r="H107"/>
  <c r="D110"/>
  <c r="D112"/>
  <c r="H115"/>
  <c r="H118"/>
  <c r="F120"/>
  <c r="I76"/>
  <c r="I84"/>
  <c r="F89"/>
  <c r="E95"/>
  <c r="H98"/>
  <c r="I101"/>
  <c r="H103"/>
  <c r="H106"/>
  <c r="I111"/>
  <c r="E115"/>
  <c r="D118"/>
  <c r="E120"/>
  <c r="I124"/>
  <c r="H78"/>
  <c r="I75"/>
  <c r="D78"/>
  <c r="E80"/>
  <c r="I83"/>
  <c r="D86"/>
  <c r="E88"/>
  <c r="D92"/>
  <c r="H94"/>
  <c r="F96"/>
  <c r="I100"/>
  <c r="H104"/>
  <c r="D111"/>
  <c r="F113"/>
  <c r="H119"/>
  <c r="H123"/>
  <c r="E74"/>
  <c r="F75"/>
  <c r="G76"/>
  <c r="I78"/>
  <c r="C80"/>
  <c r="D81"/>
  <c r="E82"/>
  <c r="F83"/>
  <c r="G84"/>
  <c r="I86"/>
  <c r="C88"/>
  <c r="D89"/>
  <c r="E90"/>
  <c r="F91"/>
  <c r="G92"/>
  <c r="I94"/>
  <c r="C96"/>
  <c r="D97"/>
  <c r="E98"/>
  <c r="F99"/>
  <c r="G100"/>
  <c r="I102"/>
  <c r="C104"/>
  <c r="D105"/>
  <c r="E106"/>
  <c r="F107"/>
  <c r="G108"/>
  <c r="I110"/>
  <c r="C112"/>
  <c r="D113"/>
  <c r="E114"/>
  <c r="F115"/>
  <c r="G116"/>
  <c r="H117"/>
  <c r="I118"/>
  <c r="C120"/>
  <c r="D121"/>
  <c r="E122"/>
  <c r="F123"/>
  <c r="G124"/>
  <c r="H125"/>
  <c r="G126"/>
  <c r="G113"/>
  <c r="G74"/>
  <c r="F105"/>
  <c r="G114"/>
  <c r="G83"/>
  <c r="E89"/>
  <c r="G91"/>
  <c r="E97"/>
  <c r="G99"/>
  <c r="E105"/>
  <c r="F114"/>
  <c r="G77"/>
  <c r="C81"/>
  <c r="E83"/>
  <c r="G85"/>
  <c r="E91"/>
  <c r="G93"/>
  <c r="F100"/>
  <c r="F108"/>
  <c r="G117"/>
  <c r="C74"/>
  <c r="E76"/>
  <c r="F77"/>
  <c r="G78"/>
  <c r="I80"/>
  <c r="C82"/>
  <c r="D83"/>
  <c r="E84"/>
  <c r="F85"/>
  <c r="G86"/>
  <c r="I88"/>
  <c r="C90"/>
  <c r="D91"/>
  <c r="E92"/>
  <c r="F93"/>
  <c r="G94"/>
  <c r="I96"/>
  <c r="C98"/>
  <c r="D99"/>
  <c r="E100"/>
  <c r="F101"/>
  <c r="G102"/>
  <c r="I104"/>
  <c r="C106"/>
  <c r="D107"/>
  <c r="E108"/>
  <c r="F109"/>
  <c r="G110"/>
  <c r="I112"/>
  <c r="C114"/>
  <c r="D115"/>
  <c r="E116"/>
  <c r="F117"/>
  <c r="G118"/>
  <c r="I120"/>
  <c r="C122"/>
  <c r="D123"/>
  <c r="E124"/>
  <c r="F125"/>
  <c r="E126"/>
  <c r="G81"/>
  <c r="G89"/>
  <c r="G97"/>
  <c r="G105"/>
  <c r="G121"/>
  <c r="G82"/>
  <c r="G90"/>
  <c r="F97"/>
  <c r="G98"/>
  <c r="G106"/>
  <c r="F121"/>
  <c r="G122"/>
  <c r="F74"/>
  <c r="G75"/>
  <c r="E81"/>
  <c r="F90"/>
  <c r="F98"/>
  <c r="G107"/>
  <c r="E113"/>
  <c r="G115"/>
  <c r="E121"/>
  <c r="F122"/>
  <c r="G123"/>
  <c r="E75"/>
  <c r="F76"/>
  <c r="F84"/>
  <c r="C89"/>
  <c r="F92"/>
  <c r="C97"/>
  <c r="E99"/>
  <c r="G101"/>
  <c r="C105"/>
  <c r="E107"/>
  <c r="G109"/>
  <c r="C113"/>
  <c r="G79"/>
  <c r="F86"/>
  <c r="C91"/>
  <c r="E93"/>
  <c r="F94"/>
  <c r="G95"/>
  <c r="I97"/>
  <c r="C99"/>
  <c r="G103"/>
  <c r="I105"/>
  <c r="C107"/>
  <c r="D108"/>
  <c r="E109"/>
  <c r="G111"/>
  <c r="I113"/>
  <c r="C115"/>
  <c r="D116"/>
  <c r="E117"/>
  <c r="F118"/>
  <c r="G119"/>
  <c r="I121"/>
  <c r="C123"/>
  <c r="D124"/>
  <c r="E125"/>
  <c r="D126"/>
  <c r="F116"/>
  <c r="C121"/>
  <c r="E123"/>
  <c r="F124"/>
  <c r="G125"/>
  <c r="F126"/>
  <c r="C75"/>
  <c r="E77"/>
  <c r="F78"/>
  <c r="I81"/>
  <c r="C83"/>
  <c r="E85"/>
  <c r="G87"/>
  <c r="I89"/>
  <c r="E101"/>
  <c r="I74"/>
  <c r="C76"/>
  <c r="D77"/>
  <c r="E78"/>
  <c r="F79"/>
  <c r="G80"/>
  <c r="H81"/>
  <c r="I82"/>
  <c r="C84"/>
  <c r="D85"/>
  <c r="E86"/>
  <c r="F87"/>
  <c r="G88"/>
  <c r="H89"/>
  <c r="I90"/>
  <c r="C92"/>
  <c r="D93"/>
  <c r="E94"/>
  <c r="F95"/>
  <c r="G96"/>
  <c r="H97"/>
  <c r="I98"/>
  <c r="C100"/>
  <c r="D101"/>
  <c r="E102"/>
  <c r="F103"/>
  <c r="G104"/>
  <c r="H105"/>
  <c r="I106"/>
  <c r="C108"/>
  <c r="D109"/>
  <c r="E110"/>
  <c r="F111"/>
  <c r="G112"/>
  <c r="H113"/>
  <c r="I114"/>
  <c r="C116"/>
  <c r="D117"/>
  <c r="E118"/>
  <c r="F119"/>
  <c r="G120"/>
  <c r="H121"/>
  <c r="I122"/>
  <c r="C124"/>
  <c r="G91" i="50"/>
  <c r="E88"/>
  <c r="H80"/>
  <c r="G80"/>
  <c r="G125"/>
  <c r="E109"/>
  <c r="D109"/>
  <c r="G102"/>
  <c r="I100"/>
  <c r="H122"/>
  <c r="D80"/>
  <c r="H100"/>
  <c r="H107"/>
  <c r="G115"/>
  <c r="G78"/>
  <c r="D88"/>
  <c r="H99"/>
  <c r="I106"/>
  <c r="I114"/>
  <c r="G77"/>
  <c r="H86"/>
  <c r="H94"/>
  <c r="H106"/>
  <c r="H114"/>
  <c r="D77"/>
  <c r="G84"/>
  <c r="G93"/>
  <c r="G106"/>
  <c r="G114"/>
  <c r="I75"/>
  <c r="G83"/>
  <c r="D93"/>
  <c r="G104"/>
  <c r="I111"/>
  <c r="H75"/>
  <c r="D83"/>
  <c r="H91"/>
  <c r="D104"/>
  <c r="G109"/>
  <c r="E85"/>
  <c r="I74"/>
  <c r="I84"/>
  <c r="H98"/>
  <c r="H111"/>
  <c r="I120"/>
  <c r="H74"/>
  <c r="I79"/>
  <c r="H84"/>
  <c r="I96"/>
  <c r="E104"/>
  <c r="I116"/>
  <c r="H79"/>
  <c r="G89"/>
  <c r="H96"/>
  <c r="E116"/>
  <c r="H83"/>
  <c r="H88"/>
  <c r="H95"/>
  <c r="H102"/>
  <c r="D125"/>
  <c r="I76"/>
  <c r="I82"/>
  <c r="I87"/>
  <c r="I90"/>
  <c r="I92"/>
  <c r="E96"/>
  <c r="E100"/>
  <c r="I103"/>
  <c r="I108"/>
  <c r="I110"/>
  <c r="D116"/>
  <c r="E120"/>
  <c r="I124"/>
  <c r="H76"/>
  <c r="I78"/>
  <c r="H82"/>
  <c r="H87"/>
  <c r="H90"/>
  <c r="H92"/>
  <c r="D96"/>
  <c r="D100"/>
  <c r="H103"/>
  <c r="D106"/>
  <c r="H108"/>
  <c r="H110"/>
  <c r="D114"/>
  <c r="I115"/>
  <c r="D120"/>
  <c r="E124"/>
  <c r="E76"/>
  <c r="H78"/>
  <c r="I80"/>
  <c r="E84"/>
  <c r="G87"/>
  <c r="E90"/>
  <c r="E92"/>
  <c r="I95"/>
  <c r="I99"/>
  <c r="I102"/>
  <c r="E105"/>
  <c r="E108"/>
  <c r="G110"/>
  <c r="E113"/>
  <c r="H115"/>
  <c r="I119"/>
  <c r="D124"/>
  <c r="I126"/>
  <c r="D76"/>
  <c r="D84"/>
  <c r="D87"/>
  <c r="D92"/>
  <c r="I104"/>
  <c r="D108"/>
  <c r="E110"/>
  <c r="I112"/>
  <c r="H119"/>
  <c r="I123"/>
  <c r="H126"/>
  <c r="E78"/>
  <c r="I83"/>
  <c r="I86"/>
  <c r="I88"/>
  <c r="I91"/>
  <c r="I94"/>
  <c r="I98"/>
  <c r="H104"/>
  <c r="I107"/>
  <c r="D110"/>
  <c r="E112"/>
  <c r="F115"/>
  <c r="I118"/>
  <c r="H123"/>
  <c r="D78"/>
  <c r="E80"/>
  <c r="D102"/>
  <c r="D112"/>
  <c r="D115"/>
  <c r="H118"/>
  <c r="I122"/>
  <c r="G88" i="51"/>
  <c r="F83"/>
  <c r="E86"/>
  <c r="F88"/>
  <c r="F91"/>
  <c r="F94"/>
  <c r="F96"/>
  <c r="F100"/>
  <c r="E104"/>
  <c r="E108"/>
  <c r="G113"/>
  <c r="H117"/>
  <c r="G122"/>
  <c r="G124"/>
  <c r="D131"/>
  <c r="E134"/>
  <c r="G136"/>
  <c r="D140"/>
  <c r="H134"/>
  <c r="G91"/>
  <c r="G96"/>
  <c r="E83"/>
  <c r="E88"/>
  <c r="E91"/>
  <c r="E94"/>
  <c r="E96"/>
  <c r="E100"/>
  <c r="E103"/>
  <c r="E107"/>
  <c r="G110"/>
  <c r="E113"/>
  <c r="G115"/>
  <c r="G117"/>
  <c r="I118"/>
  <c r="E122"/>
  <c r="F124"/>
  <c r="E130"/>
  <c r="G133"/>
  <c r="F136"/>
  <c r="E139"/>
  <c r="G100"/>
  <c r="D83"/>
  <c r="G85"/>
  <c r="D88"/>
  <c r="D91"/>
  <c r="D94"/>
  <c r="D96"/>
  <c r="F99"/>
  <c r="D103"/>
  <c r="D107"/>
  <c r="E110"/>
  <c r="D113"/>
  <c r="E115"/>
  <c r="F117"/>
  <c r="H118"/>
  <c r="D122"/>
  <c r="E124"/>
  <c r="G128"/>
  <c r="E133"/>
  <c r="E136"/>
  <c r="D139"/>
  <c r="G94"/>
  <c r="I117"/>
  <c r="G92"/>
  <c r="G95"/>
  <c r="E99"/>
  <c r="E102"/>
  <c r="E106"/>
  <c r="G112"/>
  <c r="E117"/>
  <c r="G118"/>
  <c r="E121"/>
  <c r="F128"/>
  <c r="G135"/>
  <c r="G138"/>
  <c r="I85"/>
  <c r="I89"/>
  <c r="I93"/>
  <c r="I97"/>
  <c r="I101"/>
  <c r="I105"/>
  <c r="I109"/>
  <c r="I113"/>
  <c r="I121"/>
  <c r="I125"/>
  <c r="I129"/>
  <c r="I133"/>
  <c r="I137"/>
  <c r="H85"/>
  <c r="H89"/>
  <c r="H93"/>
  <c r="H97"/>
  <c r="H105"/>
  <c r="H109"/>
  <c r="H113"/>
  <c r="H121"/>
  <c r="H125"/>
  <c r="H129"/>
  <c r="H133"/>
  <c r="H137"/>
  <c r="I82"/>
  <c r="I86"/>
  <c r="I90"/>
  <c r="G93"/>
  <c r="I94"/>
  <c r="G97"/>
  <c r="I98"/>
  <c r="I102"/>
  <c r="I106"/>
  <c r="I110"/>
  <c r="I114"/>
  <c r="G121"/>
  <c r="I122"/>
  <c r="G125"/>
  <c r="I126"/>
  <c r="G129"/>
  <c r="I130"/>
  <c r="I134"/>
  <c r="I138"/>
  <c r="I141"/>
  <c r="H82"/>
  <c r="F85"/>
  <c r="H86"/>
  <c r="F89"/>
  <c r="H90"/>
  <c r="F93"/>
  <c r="H94"/>
  <c r="F97"/>
  <c r="H98"/>
  <c r="D100"/>
  <c r="F101"/>
  <c r="H102"/>
  <c r="D104"/>
  <c r="F105"/>
  <c r="H106"/>
  <c r="D108"/>
  <c r="F109"/>
  <c r="H110"/>
  <c r="F113"/>
  <c r="H114"/>
  <c r="D120"/>
  <c r="F121"/>
  <c r="H122"/>
  <c r="F125"/>
  <c r="H126"/>
  <c r="D128"/>
  <c r="F129"/>
  <c r="H130"/>
  <c r="D132"/>
  <c r="F133"/>
  <c r="D136"/>
  <c r="F137"/>
  <c r="H138"/>
  <c r="H141"/>
  <c r="G82"/>
  <c r="I83"/>
  <c r="E85"/>
  <c r="I87"/>
  <c r="E89"/>
  <c r="G90"/>
  <c r="I91"/>
  <c r="E93"/>
  <c r="I95"/>
  <c r="E97"/>
  <c r="G98"/>
  <c r="I99"/>
  <c r="E101"/>
  <c r="G102"/>
  <c r="I103"/>
  <c r="E105"/>
  <c r="G106"/>
  <c r="I107"/>
  <c r="E109"/>
  <c r="I111"/>
  <c r="I115"/>
  <c r="I119"/>
  <c r="I123"/>
  <c r="E125"/>
  <c r="G126"/>
  <c r="I127"/>
  <c r="E129"/>
  <c r="G130"/>
  <c r="I131"/>
  <c r="G134"/>
  <c r="I135"/>
  <c r="E137"/>
  <c r="I139"/>
  <c r="G141"/>
  <c r="H83"/>
  <c r="H87"/>
  <c r="H91"/>
  <c r="D93"/>
  <c r="H95"/>
  <c r="D97"/>
  <c r="H99"/>
  <c r="F102"/>
  <c r="H103"/>
  <c r="F106"/>
  <c r="H107"/>
  <c r="F110"/>
  <c r="H111"/>
  <c r="H115"/>
  <c r="H119"/>
  <c r="D121"/>
  <c r="F122"/>
  <c r="H123"/>
  <c r="D125"/>
  <c r="F126"/>
  <c r="H127"/>
  <c r="D129"/>
  <c r="F130"/>
  <c r="H131"/>
  <c r="H135"/>
  <c r="F138"/>
  <c r="H139"/>
  <c r="F141"/>
  <c r="G83"/>
  <c r="I84"/>
  <c r="G87"/>
  <c r="I88"/>
  <c r="I92"/>
  <c r="I96"/>
  <c r="G99"/>
  <c r="I100"/>
  <c r="G103"/>
  <c r="I104"/>
  <c r="G107"/>
  <c r="I108"/>
  <c r="G111"/>
  <c r="I112"/>
  <c r="I116"/>
  <c r="G119"/>
  <c r="I120"/>
  <c r="I124"/>
  <c r="G127"/>
  <c r="I128"/>
  <c r="G131"/>
  <c r="I132"/>
  <c r="I136"/>
  <c r="G139"/>
  <c r="I140"/>
  <c r="D82"/>
  <c r="H84"/>
  <c r="H88"/>
  <c r="D90"/>
  <c r="H92"/>
  <c r="H96"/>
  <c r="D98"/>
  <c r="H100"/>
  <c r="D102"/>
  <c r="F103"/>
  <c r="H104"/>
  <c r="D106"/>
  <c r="F107"/>
  <c r="H108"/>
  <c r="F111"/>
  <c r="H112"/>
  <c r="F115"/>
  <c r="H116"/>
  <c r="F119"/>
  <c r="H120"/>
  <c r="H124"/>
  <c r="D126"/>
  <c r="F127"/>
  <c r="H128"/>
  <c r="D130"/>
  <c r="F131"/>
  <c r="H132"/>
  <c r="D134"/>
  <c r="F135"/>
  <c r="H136"/>
  <c r="F139"/>
  <c r="H140"/>
  <c r="I92" i="52"/>
  <c r="H92"/>
  <c r="H95"/>
  <c r="I100"/>
  <c r="H103"/>
  <c r="H83"/>
  <c r="G92"/>
  <c r="G95"/>
  <c r="H100"/>
  <c r="G103"/>
  <c r="G83"/>
  <c r="G85"/>
  <c r="H87"/>
  <c r="F90"/>
  <c r="F92"/>
  <c r="F95"/>
  <c r="G100"/>
  <c r="F103"/>
  <c r="F106"/>
  <c r="F83"/>
  <c r="D85"/>
  <c r="G87"/>
  <c r="E90"/>
  <c r="E92"/>
  <c r="E95"/>
  <c r="I96"/>
  <c r="E100"/>
  <c r="E103"/>
  <c r="E106"/>
  <c r="I84"/>
  <c r="F87"/>
  <c r="I88"/>
  <c r="D92"/>
  <c r="D95"/>
  <c r="H96"/>
  <c r="H99"/>
  <c r="F102"/>
  <c r="I104"/>
  <c r="F82"/>
  <c r="H84"/>
  <c r="H88"/>
  <c r="H91"/>
  <c r="F94"/>
  <c r="G96"/>
  <c r="G99"/>
  <c r="H104"/>
  <c r="G84"/>
  <c r="G86"/>
  <c r="G88"/>
  <c r="G91"/>
  <c r="F96"/>
  <c r="F99"/>
  <c r="G101"/>
  <c r="G104"/>
  <c r="H107"/>
  <c r="D89"/>
  <c r="D93"/>
  <c r="D97"/>
  <c r="D105"/>
  <c r="D82"/>
  <c r="D90"/>
  <c r="D94"/>
  <c r="D98"/>
  <c r="D102"/>
  <c r="D106"/>
  <c r="I85"/>
  <c r="I89"/>
  <c r="I93"/>
  <c r="I97"/>
  <c r="I101"/>
  <c r="I105"/>
  <c r="D87"/>
  <c r="I82"/>
  <c r="I86"/>
  <c r="I90"/>
  <c r="G93"/>
  <c r="I94"/>
  <c r="I98"/>
  <c r="I106"/>
  <c r="H82"/>
  <c r="D84"/>
  <c r="F85"/>
  <c r="H86"/>
  <c r="F89"/>
  <c r="H90"/>
  <c r="F93"/>
  <c r="H94"/>
  <c r="D96"/>
  <c r="H98"/>
  <c r="D100"/>
  <c r="F101"/>
  <c r="H102"/>
  <c r="D104"/>
  <c r="F105"/>
  <c r="H106"/>
  <c r="G82"/>
  <c r="I83"/>
  <c r="E85"/>
  <c r="I87"/>
  <c r="E89"/>
  <c r="G90"/>
  <c r="I91"/>
  <c r="E93"/>
  <c r="G94"/>
  <c r="I95"/>
  <c r="E97"/>
  <c r="G98"/>
  <c r="I99"/>
  <c r="E101"/>
  <c r="G102"/>
  <c r="I103"/>
  <c r="E105"/>
  <c r="G106"/>
  <c r="I107"/>
  <c r="D83"/>
  <c r="H85"/>
  <c r="H89"/>
  <c r="H93"/>
  <c r="H97"/>
  <c r="F100"/>
  <c r="H101"/>
  <c r="D103"/>
  <c r="F104"/>
  <c r="H105"/>
  <c r="D107"/>
  <c r="G89"/>
  <c r="G97"/>
  <c r="I102"/>
  <c r="G105"/>
  <c r="F97"/>
  <c r="G74" i="50"/>
  <c r="E81"/>
  <c r="E89"/>
  <c r="E97"/>
  <c r="F74"/>
  <c r="F78"/>
  <c r="D81"/>
  <c r="F82"/>
  <c r="D85"/>
  <c r="F86"/>
  <c r="D89"/>
  <c r="F90"/>
  <c r="F94"/>
  <c r="D97"/>
  <c r="F98"/>
  <c r="D101"/>
  <c r="F102"/>
  <c r="D105"/>
  <c r="F106"/>
  <c r="F110"/>
  <c r="D113"/>
  <c r="F114"/>
  <c r="D117"/>
  <c r="F118"/>
  <c r="D121"/>
  <c r="F122"/>
  <c r="F126"/>
  <c r="E101"/>
  <c r="D74"/>
  <c r="F75"/>
  <c r="F79"/>
  <c r="D82"/>
  <c r="F83"/>
  <c r="D86"/>
  <c r="F87"/>
  <c r="D90"/>
  <c r="F91"/>
  <c r="D94"/>
  <c r="F95"/>
  <c r="D98"/>
  <c r="F99"/>
  <c r="F103"/>
  <c r="F107"/>
  <c r="F111"/>
  <c r="H112"/>
  <c r="H116"/>
  <c r="D118"/>
  <c r="F119"/>
  <c r="H120"/>
  <c r="D122"/>
  <c r="F123"/>
  <c r="H124"/>
  <c r="D126"/>
  <c r="E77"/>
  <c r="G82"/>
  <c r="I77"/>
  <c r="E83"/>
  <c r="I89"/>
  <c r="E95"/>
  <c r="E99"/>
  <c r="G100"/>
  <c r="I101"/>
  <c r="E103"/>
  <c r="E107"/>
  <c r="G108"/>
  <c r="I109"/>
  <c r="E111"/>
  <c r="G112"/>
  <c r="I113"/>
  <c r="E115"/>
  <c r="G116"/>
  <c r="I117"/>
  <c r="E119"/>
  <c r="G120"/>
  <c r="I121"/>
  <c r="E123"/>
  <c r="G124"/>
  <c r="I125"/>
  <c r="G81"/>
  <c r="G85"/>
  <c r="G97"/>
  <c r="G101"/>
  <c r="G105"/>
  <c r="G113"/>
  <c r="G117"/>
  <c r="G121"/>
  <c r="F77"/>
  <c r="F81"/>
  <c r="F85"/>
  <c r="F89"/>
  <c r="F93"/>
  <c r="F97"/>
  <c r="F101"/>
  <c r="F105"/>
  <c r="F109"/>
  <c r="F113"/>
  <c r="F117"/>
  <c r="F121"/>
  <c r="F125"/>
  <c r="G86"/>
  <c r="G90"/>
  <c r="E93"/>
  <c r="G94"/>
  <c r="G98"/>
  <c r="E117"/>
  <c r="G118"/>
  <c r="E121"/>
  <c r="G122"/>
  <c r="E125"/>
  <c r="G126"/>
  <c r="E74"/>
  <c r="G75"/>
  <c r="G79"/>
  <c r="E82"/>
  <c r="E86"/>
  <c r="E94"/>
  <c r="G95"/>
  <c r="E98"/>
  <c r="G99"/>
  <c r="E102"/>
  <c r="G103"/>
  <c r="E106"/>
  <c r="G107"/>
  <c r="G111"/>
  <c r="E114"/>
  <c r="E118"/>
  <c r="G119"/>
  <c r="E122"/>
  <c r="G123"/>
  <c r="E126"/>
  <c r="E75"/>
  <c r="G76"/>
  <c r="E79"/>
  <c r="I81"/>
  <c r="I85"/>
  <c r="E87"/>
  <c r="G88"/>
  <c r="G92"/>
  <c r="I93"/>
  <c r="I97"/>
  <c r="D75"/>
  <c r="F76"/>
  <c r="H77"/>
  <c r="D79"/>
  <c r="F80"/>
  <c r="H81"/>
  <c r="F84"/>
  <c r="H85"/>
  <c r="F88"/>
  <c r="H89"/>
  <c r="F92"/>
  <c r="H93"/>
  <c r="D95"/>
  <c r="F96"/>
  <c r="H97"/>
  <c r="D99"/>
  <c r="F100"/>
  <c r="H101"/>
  <c r="D103"/>
  <c r="F104"/>
  <c r="H105"/>
  <c r="D107"/>
  <c r="F108"/>
  <c r="H109"/>
  <c r="D111"/>
  <c r="F112"/>
  <c r="H113"/>
  <c r="F116"/>
  <c r="H117"/>
  <c r="D119"/>
  <c r="F120"/>
  <c r="H121"/>
  <c r="D123"/>
  <c r="F124"/>
  <c r="H125"/>
  <c r="B75" i="44" l="1"/>
  <c r="G46" i="3" l="1"/>
  <c r="F46"/>
  <c r="G45"/>
  <c r="B44"/>
  <c r="B43"/>
  <c r="B46"/>
  <c r="C47"/>
  <c r="D47"/>
  <c r="E47"/>
  <c r="F47"/>
  <c r="G44"/>
  <c r="H46"/>
  <c r="I44"/>
  <c r="J46"/>
  <c r="I19"/>
  <c r="G18"/>
  <c r="B17"/>
  <c r="D16"/>
  <c r="B16"/>
  <c r="B18"/>
  <c r="C13"/>
  <c r="C18" s="1"/>
  <c r="D13"/>
  <c r="D19" s="1"/>
  <c r="E13"/>
  <c r="E19" s="1"/>
  <c r="F13"/>
  <c r="F17" s="1"/>
  <c r="G13"/>
  <c r="G20" s="1"/>
  <c r="H13"/>
  <c r="H19" s="1"/>
  <c r="I13"/>
  <c r="I18" s="1"/>
  <c r="J13"/>
  <c r="J20" s="1"/>
  <c r="J78" i="1"/>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B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J66"/>
  <c r="I66"/>
  <c r="H66"/>
  <c r="G66"/>
  <c r="F66"/>
  <c r="E66"/>
  <c r="D66"/>
  <c r="C66"/>
  <c r="B66"/>
  <c r="J65"/>
  <c r="I65"/>
  <c r="H65"/>
  <c r="G65"/>
  <c r="F65"/>
  <c r="E65"/>
  <c r="D65"/>
  <c r="C65"/>
  <c r="B65"/>
  <c r="J64"/>
  <c r="I64"/>
  <c r="H64"/>
  <c r="G64"/>
  <c r="F64"/>
  <c r="E64"/>
  <c r="D64"/>
  <c r="C64"/>
  <c r="B64"/>
  <c r="J63"/>
  <c r="I63"/>
  <c r="H63"/>
  <c r="G63"/>
  <c r="F63"/>
  <c r="E63"/>
  <c r="D63"/>
  <c r="C63"/>
  <c r="B63"/>
  <c r="G19" i="3" l="1"/>
  <c r="C44"/>
  <c r="I46"/>
  <c r="D43"/>
  <c r="C43"/>
  <c r="F19"/>
  <c r="C17"/>
  <c r="C16"/>
  <c r="E18"/>
  <c r="G47"/>
  <c r="E16"/>
  <c r="E20"/>
  <c r="B45"/>
  <c r="D20"/>
  <c r="I47"/>
  <c r="E17"/>
  <c r="C20"/>
  <c r="I43"/>
  <c r="G43"/>
  <c r="H47"/>
  <c r="H43"/>
  <c r="E44"/>
  <c r="I45"/>
  <c r="I17"/>
  <c r="E46"/>
  <c r="J45"/>
  <c r="H45"/>
  <c r="J47"/>
  <c r="J43"/>
  <c r="F44"/>
  <c r="C19"/>
  <c r="B47"/>
  <c r="B20"/>
  <c r="F43"/>
  <c r="J44"/>
  <c r="F45"/>
  <c r="D44"/>
  <c r="D18"/>
  <c r="E43"/>
  <c r="E45"/>
  <c r="G17"/>
  <c r="B19"/>
  <c r="D46"/>
  <c r="H44"/>
  <c r="D45"/>
  <c r="G16"/>
  <c r="C46"/>
  <c r="C45"/>
  <c r="H17"/>
  <c r="I16"/>
  <c r="I20"/>
  <c r="F16"/>
  <c r="J17"/>
  <c r="F18"/>
  <c r="J19"/>
  <c r="F20"/>
  <c r="J16"/>
  <c r="J18"/>
  <c r="H16"/>
  <c r="D17"/>
  <c r="H18"/>
  <c r="H20"/>
  <c r="D20" i="2"/>
  <c r="D19"/>
  <c r="D18"/>
  <c r="G20"/>
  <c r="G19"/>
  <c r="G18"/>
  <c r="J20"/>
  <c r="J19"/>
  <c r="J18"/>
  <c r="J87" i="23"/>
  <c r="I87"/>
  <c r="H87"/>
  <c r="J86"/>
  <c r="I86"/>
  <c r="H86"/>
  <c r="J85"/>
  <c r="I85"/>
  <c r="H85"/>
  <c r="J84"/>
  <c r="I84"/>
  <c r="H84"/>
  <c r="J83"/>
  <c r="I83"/>
  <c r="H83"/>
  <c r="J82"/>
  <c r="I82"/>
  <c r="H82"/>
  <c r="J81"/>
  <c r="I81"/>
  <c r="H81"/>
  <c r="J80"/>
  <c r="I80"/>
  <c r="H80"/>
  <c r="J78"/>
  <c r="I78"/>
  <c r="H78"/>
  <c r="J77"/>
  <c r="I77"/>
  <c r="H77"/>
  <c r="J76"/>
  <c r="I76"/>
  <c r="H76"/>
  <c r="J75"/>
  <c r="I75"/>
  <c r="H75"/>
  <c r="J74"/>
  <c r="I74"/>
  <c r="H74"/>
  <c r="J73"/>
  <c r="I73"/>
  <c r="H73"/>
  <c r="J72"/>
  <c r="I72"/>
  <c r="H72"/>
  <c r="J71"/>
  <c r="I71"/>
  <c r="H71"/>
  <c r="J70"/>
  <c r="I70"/>
  <c r="H70"/>
  <c r="J69"/>
  <c r="I69"/>
  <c r="H69"/>
  <c r="J68"/>
  <c r="I68"/>
  <c r="H68"/>
  <c r="J67"/>
  <c r="I67"/>
  <c r="H67"/>
  <c r="J66"/>
  <c r="I66"/>
  <c r="H66"/>
  <c r="J65"/>
  <c r="I65"/>
  <c r="H65"/>
  <c r="J64"/>
  <c r="I64"/>
  <c r="H64"/>
  <c r="J63"/>
  <c r="I63"/>
  <c r="H63"/>
  <c r="J62"/>
  <c r="I62"/>
  <c r="H62"/>
  <c r="G87"/>
  <c r="F87"/>
  <c r="E87"/>
  <c r="D87"/>
  <c r="C87"/>
  <c r="G86"/>
  <c r="F86"/>
  <c r="E86"/>
  <c r="D86"/>
  <c r="C86"/>
  <c r="G85"/>
  <c r="F85"/>
  <c r="E85"/>
  <c r="D85"/>
  <c r="C85"/>
  <c r="G84"/>
  <c r="F84"/>
  <c r="E84"/>
  <c r="D84"/>
  <c r="C84"/>
  <c r="G83"/>
  <c r="F83"/>
  <c r="E83"/>
  <c r="D83"/>
  <c r="C83"/>
  <c r="G82"/>
  <c r="F82"/>
  <c r="E82"/>
  <c r="D82"/>
  <c r="C82"/>
  <c r="G81"/>
  <c r="F81"/>
  <c r="E81"/>
  <c r="D81"/>
  <c r="C81"/>
  <c r="G80"/>
  <c r="F80"/>
  <c r="E80"/>
  <c r="D80"/>
  <c r="C80"/>
  <c r="G78"/>
  <c r="F78"/>
  <c r="E78"/>
  <c r="D78"/>
  <c r="C78"/>
  <c r="G77"/>
  <c r="F77"/>
  <c r="E77"/>
  <c r="D77"/>
  <c r="C77"/>
  <c r="G76"/>
  <c r="F76"/>
  <c r="E76"/>
  <c r="D76"/>
  <c r="C76"/>
  <c r="G75"/>
  <c r="F75"/>
  <c r="E75"/>
  <c r="D75"/>
  <c r="C75"/>
  <c r="G74"/>
  <c r="F74"/>
  <c r="E74"/>
  <c r="D74"/>
  <c r="C74"/>
  <c r="G73"/>
  <c r="F73"/>
  <c r="E73"/>
  <c r="D73"/>
  <c r="C73"/>
  <c r="G72"/>
  <c r="F72"/>
  <c r="E72"/>
  <c r="D72"/>
  <c r="C72"/>
  <c r="G71"/>
  <c r="F71"/>
  <c r="E71"/>
  <c r="D71"/>
  <c r="C71"/>
  <c r="G70"/>
  <c r="F70"/>
  <c r="E70"/>
  <c r="D70"/>
  <c r="C70"/>
  <c r="G69"/>
  <c r="F69"/>
  <c r="E69"/>
  <c r="D69"/>
  <c r="C69"/>
  <c r="G68"/>
  <c r="F68"/>
  <c r="E68"/>
  <c r="D68"/>
  <c r="C68"/>
  <c r="G67"/>
  <c r="F67"/>
  <c r="E67"/>
  <c r="D67"/>
  <c r="C67"/>
  <c r="G66"/>
  <c r="F66"/>
  <c r="E66"/>
  <c r="D66"/>
  <c r="C66"/>
  <c r="G65"/>
  <c r="F65"/>
  <c r="E65"/>
  <c r="D65"/>
  <c r="C65"/>
  <c r="G64"/>
  <c r="F64"/>
  <c r="E64"/>
  <c r="D64"/>
  <c r="C64"/>
  <c r="G63"/>
  <c r="F63"/>
  <c r="E63"/>
  <c r="D63"/>
  <c r="C63"/>
  <c r="G62"/>
  <c r="F62"/>
  <c r="E62"/>
  <c r="D62"/>
  <c r="C62"/>
  <c r="J87" i="7" l="1"/>
  <c r="I87"/>
  <c r="H87"/>
  <c r="G87"/>
  <c r="F87"/>
  <c r="E87"/>
  <c r="D87"/>
  <c r="C87"/>
  <c r="B87"/>
  <c r="J86"/>
  <c r="I86"/>
  <c r="H86"/>
  <c r="G86"/>
  <c r="F86"/>
  <c r="E86"/>
  <c r="D86"/>
  <c r="C86"/>
  <c r="B86"/>
  <c r="J85"/>
  <c r="I85"/>
  <c r="H85"/>
  <c r="G85"/>
  <c r="F85"/>
  <c r="E85"/>
  <c r="D85"/>
  <c r="C85"/>
  <c r="B85"/>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J66"/>
  <c r="I66"/>
  <c r="H66"/>
  <c r="G66"/>
  <c r="F66"/>
  <c r="E66"/>
  <c r="D66"/>
  <c r="C66"/>
  <c r="B66"/>
  <c r="J65"/>
  <c r="I65"/>
  <c r="H65"/>
  <c r="G65"/>
  <c r="F65"/>
  <c r="E65"/>
  <c r="D65"/>
  <c r="C65"/>
  <c r="B65"/>
  <c r="J64"/>
  <c r="I64"/>
  <c r="H64"/>
  <c r="G64"/>
  <c r="F64"/>
  <c r="E64"/>
  <c r="D64"/>
  <c r="C64"/>
  <c r="B64"/>
  <c r="J63"/>
  <c r="I63"/>
  <c r="H63"/>
  <c r="G63"/>
  <c r="F63"/>
  <c r="E63"/>
  <c r="D63"/>
  <c r="C63"/>
  <c r="B63"/>
  <c r="J62"/>
  <c r="I62"/>
  <c r="H62"/>
  <c r="G62"/>
  <c r="F62"/>
  <c r="E62"/>
  <c r="D62"/>
  <c r="C62"/>
  <c r="B62"/>
</calcChain>
</file>

<file path=xl/sharedStrings.xml><?xml version="1.0" encoding="utf-8"?>
<sst xmlns="http://schemas.openxmlformats.org/spreadsheetml/2006/main" count="10322" uniqueCount="767">
  <si>
    <t>recettes réelles de fonctionnement</t>
  </si>
  <si>
    <t xml:space="preserve">Epargne brute : excédent des recettes réelles de fonctionnement sur les dépenses réelles de fonctionnement. </t>
  </si>
  <si>
    <t>T 5.1</t>
  </si>
  <si>
    <t>T 5.2</t>
  </si>
  <si>
    <t>T 5.3</t>
  </si>
  <si>
    <t>T 5.4</t>
  </si>
  <si>
    <t>En nombre d'années</t>
  </si>
  <si>
    <t>T 5.5</t>
  </si>
  <si>
    <r>
      <t>Ventes de produits, prestations de services, marchandises :</t>
    </r>
    <r>
      <rPr>
        <sz val="10"/>
        <rFont val="Arial"/>
        <family val="2"/>
      </rPr>
      <t xml:space="preserve"> recettes du compte 70.</t>
    </r>
  </si>
  <si>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</si>
  <si>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</si>
  <si>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Evaluation de l'ensemble des recettes courantes, en euros par habitant.</t>
  </si>
  <si>
    <t>Part relative des dotations, subventions et participations dans le total des recettes réelles de fonctionnement.</t>
  </si>
  <si>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</si>
  <si>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</si>
  <si>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</si>
  <si>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</si>
  <si>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Evaluation de la charge de la dette payée, en euros par habitant pour l'exercice considéré.</t>
  </si>
  <si>
    <t>Ce ratio exprime le poids de la dette en nombre d'années d'épargne.</t>
  </si>
  <si>
    <t>Un ratio supérieur à 100 exprime que la charge de la dette n'est pas totalement financée par les recettes courantes.</t>
  </si>
  <si>
    <t>Emprunts réalisés : recettes du compte 16 calculées hors gestion active de la dette.</t>
  </si>
  <si>
    <t>Produit des emprunts réalisés, en euros par habitant.</t>
  </si>
  <si>
    <t>Evaluation de l'effort d'équipement, en euros par habitant.</t>
  </si>
  <si>
    <t>Population</t>
  </si>
  <si>
    <t>T 2.1</t>
  </si>
  <si>
    <t>T 2.2</t>
  </si>
  <si>
    <t>T 2.3</t>
  </si>
  <si>
    <t>en %</t>
  </si>
  <si>
    <t>T 4.1</t>
  </si>
  <si>
    <t>T 4.2</t>
  </si>
  <si>
    <t>T 4.3</t>
  </si>
  <si>
    <t>T 4.4</t>
  </si>
  <si>
    <t>T 4.5</t>
  </si>
  <si>
    <t>T 4.6</t>
  </si>
  <si>
    <t>Part des dépenses réelles de fonctionnement affectée aux frais de personnel.</t>
  </si>
  <si>
    <t>Les dépenses d'investissement sont calculées hors gestion active de la dette.</t>
  </si>
  <si>
    <t>Expression du volume budgétaire, en euros par habitant.</t>
  </si>
  <si>
    <t>Moins</t>
  </si>
  <si>
    <t>à moins de</t>
  </si>
  <si>
    <t>habitants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</si>
  <si>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</si>
  <si>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</si>
  <si>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</si>
  <si>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</si>
  <si>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</si>
  <si>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</si>
  <si>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</si>
  <si>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</si>
  <si>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</si>
  <si>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</si>
  <si>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</si>
  <si>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</si>
  <si>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</si>
  <si>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</si>
  <si>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</si>
  <si>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</si>
  <si>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</si>
  <si>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</si>
  <si>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</si>
  <si>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</si>
  <si>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</si>
  <si>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Nombre</t>
  </si>
  <si>
    <t xml:space="preserve">de </t>
  </si>
  <si>
    <t>d'habitants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</si>
  <si>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</si>
  <si>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</si>
  <si>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</si>
  <si>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</si>
  <si>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</si>
  <si>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T 1.1</t>
  </si>
  <si>
    <t>T 1.2</t>
  </si>
  <si>
    <t>T 1.3</t>
  </si>
  <si>
    <t>de 10 000 habitants</t>
  </si>
  <si>
    <t>Evaluation de l'effort d'équipement, en euros par habitant</t>
  </si>
  <si>
    <t>Comparaison de l'effort d'équipement au niveau des recettes réelles de fonctionnement</t>
  </si>
  <si>
    <t>France entière</t>
  </si>
  <si>
    <t>Métropole</t>
  </si>
  <si>
    <t>Ile-de-France</t>
  </si>
  <si>
    <t>Provence-Alpes-Côte d'Azur</t>
  </si>
  <si>
    <t>Outre-Mer</t>
  </si>
  <si>
    <t>- à une CU à FA</t>
  </si>
  <si>
    <t>- à une CC à FA</t>
  </si>
  <si>
    <t>- à une CC à FPU</t>
  </si>
  <si>
    <t>En €/hab.</t>
  </si>
  <si>
    <t>Source: analyses et traitements par la DGCL des comptes de gestion fournis par la DGFiP.</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</si>
  <si>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</si>
  <si>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</si>
  <si>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</si>
  <si>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</si>
  <si>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</si>
  <si>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t>
  </si>
  <si>
    <t>:</t>
  </si>
  <si>
    <t>Abréviations :</t>
  </si>
  <si>
    <t>- M€ : millions d'€</t>
  </si>
  <si>
    <t>- n.s. : non-significatif</t>
  </si>
  <si>
    <t>- n.d. : non-disponible</t>
  </si>
  <si>
    <t>moyenne des</t>
  </si>
  <si>
    <t>budgets</t>
  </si>
  <si>
    <t>Population des</t>
  </si>
  <si>
    <t>De 10 000</t>
  </si>
  <si>
    <t>De 20 000</t>
  </si>
  <si>
    <t>De 50 000</t>
  </si>
  <si>
    <t>20 000 hab.</t>
  </si>
  <si>
    <t>50 000 hab.</t>
  </si>
  <si>
    <t>100 000 hab.</t>
  </si>
  <si>
    <t>et plus</t>
  </si>
  <si>
    <t>Auvergne - Rhône-Alpes</t>
  </si>
  <si>
    <t>Bourgogne - Franche-Comté</t>
  </si>
  <si>
    <t>Centre - Val de Loire</t>
  </si>
  <si>
    <t>Grand Est</t>
  </si>
  <si>
    <t>Hauts de France</t>
  </si>
  <si>
    <t>Normandie</t>
  </si>
  <si>
    <t>Nouvelle Aquitaine</t>
  </si>
  <si>
    <t>Occitanie</t>
  </si>
  <si>
    <t>Île-de-France</t>
  </si>
  <si>
    <t>des</t>
  </si>
  <si>
    <t>totale des</t>
  </si>
  <si>
    <t>REGIONS</t>
  </si>
  <si>
    <t>Nombre d'habitants par commune</t>
  </si>
  <si>
    <t>Taille moyenne des</t>
  </si>
  <si>
    <t>Taille</t>
  </si>
  <si>
    <t>Nombre d'habitants appartenant à:</t>
  </si>
  <si>
    <t>Pourcentage d'habitants appartenant à:</t>
  </si>
  <si>
    <t xml:space="preserve">  CC à FPU</t>
  </si>
  <si>
    <t xml:space="preserve">  CC à FA</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</si>
  <si>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</si>
  <si>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</si>
  <si>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</si>
  <si>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</si>
  <si>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</si>
  <si>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</si>
  <si>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</si>
  <si>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</si>
  <si>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</si>
  <si>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</si>
  <si>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</si>
  <si>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</si>
  <si>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 Péréquation</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</si>
  <si>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</si>
  <si>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</si>
  <si>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</si>
  <si>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</si>
  <si>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</si>
  <si>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</si>
  <si>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</si>
  <si>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</si>
  <si>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</si>
  <si>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</si>
  <si>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</si>
  <si>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</si>
  <si>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</si>
  <si>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</si>
  <si>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</si>
  <si>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</si>
  <si>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</si>
  <si>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</si>
  <si>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</si>
  <si>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</si>
  <si>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</si>
  <si>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</si>
  <si>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</si>
  <si>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</si>
  <si>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</si>
  <si>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</si>
  <si>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</si>
  <si>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Opérations réelles</t>
  </si>
  <si>
    <t>Structure de fonctionnement</t>
  </si>
  <si>
    <t>Structure d'investissement</t>
  </si>
  <si>
    <t>Source : DGFiP-Comptes de gestion ; budgets principaux - opérations réelles. Calculs DGCL. Montants calculés hors gestion active de la dette.</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</si>
  <si>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</si>
  <si>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</si>
  <si>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</si>
  <si>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</si>
  <si>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</si>
  <si>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</si>
  <si>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</si>
  <si>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</si>
  <si>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</si>
  <si>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</si>
  <si>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</si>
  <si>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4</t>
    </r>
    <r>
      <rPr>
        <sz val="8"/>
        <color rgb="FF003399"/>
        <rFont val="Arial"/>
        <family val="2"/>
      </rPr>
      <t xml:space="preserve"> = dépenses d’équipement / population :</t>
    </r>
    <r>
      <rPr>
        <sz val="8"/>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</si>
  <si>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</si>
  <si>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</si>
  <si>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</si>
  <si>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10</t>
    </r>
    <r>
      <rPr>
        <sz val="8"/>
        <color rgb="FF003399"/>
        <rFont val="Arial"/>
        <family val="2"/>
      </rPr>
      <t xml:space="preserve"> = dépenses d’équipement brut / RRF = taux d’équipement : </t>
    </r>
    <r>
      <rPr>
        <sz val="8"/>
        <rFont val="Arial"/>
        <family val="2"/>
      </rPr>
      <t>effort d’équipement de la collectivité au regard de ses ressources. À relativiser sur une année donnée car les programmes d’équipement se jouent souvent sur plusieurs années. Les dépenses liées à des travaux en régie sont ajoutées aux dépenses d’équipement brut.</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</si>
  <si>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</si>
  <si>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Ensemble des</t>
  </si>
  <si>
    <t xml:space="preserve">Ratios </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</si>
  <si>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</si>
  <si>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</si>
  <si>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</si>
  <si>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</si>
  <si>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</si>
  <si>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</si>
  <si>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</si>
  <si>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France métropolitaine</t>
  </si>
  <si>
    <t>et dépenses pour compte de tiers / population</t>
  </si>
  <si>
    <t xml:space="preserve"> Les dépenses d'investissement sont calculées hors gestion active de la dette.</t>
  </si>
  <si>
    <t>Travaux en régie : crédit du compte 72</t>
  </si>
  <si>
    <t>Dépenses pour compte de tiers : débit des comptes 454, 456 et 458</t>
  </si>
  <si>
    <t>Les recettes d'investissement sont calculées hors gestion active de la dette.</t>
  </si>
  <si>
    <t>Dépenses de fonctionnement :</t>
  </si>
  <si>
    <t>débit net du compte 6 hormis les comptes 675, 676 et 68</t>
  </si>
  <si>
    <t>Dépenses d'investissement :</t>
  </si>
  <si>
    <t>débit des comptes 13, 20, 21, 23, 26, 27, 102, 454, 456, 458, 481 excepté les comptes 139, 269, 279, 1027, 2768, 10229</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</si>
  <si>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</si>
  <si>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</si>
  <si>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</si>
  <si>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</si>
  <si>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</si>
  <si>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 xml:space="preserve">Recettes réelles de fonctionnement : </t>
  </si>
  <si>
    <t>Recettes réelles de fonctionnement : crédit net du compte 7 excepté les comptes 775, 776, 777 et 78</t>
  </si>
  <si>
    <t>Dépenses réelles d'investissement : débit des comptes 13, 20, 21, 23, 26, 27, 102, 454, 456, 458, 481 excepté les comptes 139, 269, 279, 1027, 2768, 10229</t>
  </si>
  <si>
    <t>Autres dépenses de fonctionnement : par déduction des dépenses de fonctionnement précédentes</t>
  </si>
  <si>
    <t>Dépenses de fonctionnement : débit net du compte 6 hormis les comptes 675, 676 et 68 augmenté du remboursements de dettes, soit le débit du compte 16 excepté les comptes 169, 1645 et 1688</t>
  </si>
  <si>
    <t>Recettes de fonctionnement : crédit net des comptes 775, 776, 777 excepté le compte 78</t>
  </si>
  <si>
    <t>Dépenses d'équipement : débit des comptes  20, 21, 23 excepté 204 moins le crédit des comptes 237, 238</t>
  </si>
  <si>
    <t>Les emprunts réalisés sont calculés hors gestion active de la dette.</t>
  </si>
  <si>
    <t>Emprunts réalisés :  crédit du compte 16 excepté les comptes 169, 1645 et 1688</t>
  </si>
  <si>
    <t>FCTVA : recette du compte 10222</t>
  </si>
  <si>
    <t>Emprunts réalisés : cfrédits du compte 16 calculées hors gestion active de la dette.</t>
  </si>
  <si>
    <t>augmenté du crédit net des comptes 103, 775</t>
  </si>
  <si>
    <t>augmenté du crédit net des comptes 103, 775 et des emprunts réalisés :  crédit du compte 16 excepté les comptes 169, 1645 et 1688</t>
  </si>
  <si>
    <t>augmenté du crédit net des comptes 103, 775  et des emprunts réalisés :  crédit du compte 16 excepté les comptes 169, 1645 et 1688</t>
  </si>
  <si>
    <t>Ratio R9 de l'article L.2313-1 du CGCT</t>
  </si>
  <si>
    <t>Encours de la dette : stock du crédit net du compte 16 excepté les comptes 1688 et 169</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</si>
  <si>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</si>
  <si>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</si>
  <si>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</si>
  <si>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</si>
  <si>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</si>
  <si>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</si>
  <si>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</si>
  <si>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</si>
  <si>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</si>
  <si>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</si>
  <si>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</si>
  <si>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en milliers</t>
  </si>
  <si>
    <t>Nombre total</t>
  </si>
  <si>
    <t xml:space="preserve">REGIONS </t>
  </si>
  <si>
    <t>Habitants comptés selon la population totale de l'Insee</t>
  </si>
  <si>
    <t xml:space="preserve">Dette au 31 décembre (12) </t>
  </si>
  <si>
    <t xml:space="preserve">RECETTES DE FONCTIONNEMENT </t>
  </si>
  <si>
    <t xml:space="preserve">DÉPENSES D'INVESTISSEMENT hors remboursements </t>
  </si>
  <si>
    <t xml:space="preserve">RECETTES D'INVESTISSEMENT hors emprunts </t>
  </si>
  <si>
    <t>DÉPENSES DE FONCTIONNEMENT</t>
  </si>
  <si>
    <t>(a) Habitants comptés selon la population totale de l'Insee</t>
  </si>
  <si>
    <t>Aux dépenses réelles de fonctionnement, on retire les travaux en régie (compte 72) pour obtenir les dépenses réelles de fonctionnement hors travaux en régie.</t>
  </si>
  <si>
    <t>Part des dépenses réelles de fonctionnement affectée aux charges financières.</t>
  </si>
  <si>
    <t>Evaluation des impôts et taxes en euros par habitant.</t>
  </si>
  <si>
    <t>Niveau hors remboursements de dette, en euros par habitant.</t>
  </si>
  <si>
    <t>L'annuité de la dette comprend les remboursements de dettes, soit le débit du compte 16 excepté les comptes 169, 1645 et 1688</t>
  </si>
  <si>
    <t>Rapport entre les charges courantes augmentées des remboursement de la dette et les recettes courantes.</t>
  </si>
  <si>
    <t>Intérêt des emprunts et dettes : débit net du compte 6611</t>
  </si>
  <si>
    <t>et les charges d'intérêts des emprunts et dettes (débit net du compte 6611)</t>
  </si>
  <si>
    <t>Champ : France entière (France métropolitaine et DOM).</t>
  </si>
  <si>
    <t>Les recettes réelles d'investissement : crédit des comptes 13, 20, 21, 26, 27, 102, 231, 232, 454, 456, 458 excepté les comptes 139, 269, 279, 1027, 2768, 10229</t>
  </si>
  <si>
    <t>Les recettes réelles d'investissement : crédit des comptes 13, 20, 21, 26, 27, 102, 231, 232, 454, 456, 458 excepté les comptes,139, 269, 279, 1027, 2768, 10229</t>
  </si>
  <si>
    <t>Les recettes réelles d'investissement : crédit des comptes 13, 20, 21, 26, 27, 102, 231, 232, 454, 456, 458 excepté les comptes 139, 269,279, 1027, 2768, 10229</t>
  </si>
  <si>
    <r>
      <t>Dépenses réelles de fonctionnement :</t>
    </r>
    <r>
      <rPr>
        <sz val="10"/>
        <rFont val="Arial"/>
        <family val="2"/>
      </rPr>
      <t xml:space="preserve"> débit net du compte 6 hormis les comptes 675, 676 et 68.</t>
    </r>
  </si>
  <si>
    <r>
      <t xml:space="preserve">Achats et charges externes : </t>
    </r>
    <r>
      <rPr>
        <sz val="10"/>
        <rFont val="Arial"/>
        <family val="2"/>
      </rPr>
      <t>débit net des comptes 60, 61, 62, excepté les comptes 621, 6031.</t>
    </r>
  </si>
  <si>
    <r>
      <t xml:space="preserve">Charges financières : </t>
    </r>
    <r>
      <rPr>
        <sz val="10"/>
        <rFont val="Arial"/>
        <family val="2"/>
      </rPr>
      <t>débit net du compte 66.</t>
    </r>
  </si>
  <si>
    <r>
      <t xml:space="preserve">Frais de personnel : </t>
    </r>
    <r>
      <rPr>
        <sz val="10"/>
        <rFont val="Arial"/>
        <family val="2"/>
      </rPr>
      <t>débit net des comptes 621, 631, 633, 64.</t>
    </r>
  </si>
  <si>
    <t>Frais de personnel : débit net des comptes 621, 631, 633, 64</t>
  </si>
  <si>
    <r>
      <t xml:space="preserve">Dotation globale de fonctionnement : </t>
    </r>
    <r>
      <rPr>
        <sz val="10"/>
        <rFont val="Arial"/>
        <family val="2"/>
      </rPr>
      <t>crédit net du compte 741.</t>
    </r>
  </si>
  <si>
    <t>diminué des crédits des comptes 237, 238 et augmenté des remboursements de dettes, soit le débit du compte 16 excepté les comptes 169, 1645 et 1688</t>
  </si>
  <si>
    <t xml:space="preserve">diminué des crédits des comptes 237, 238 </t>
  </si>
  <si>
    <r>
      <t xml:space="preserve">Dépenses d'équipement : </t>
    </r>
    <r>
      <rPr>
        <sz val="10"/>
        <rFont val="Arial"/>
        <family val="2"/>
      </rPr>
      <t>débit des comptes  20, 21, 23 excepté 204 moins le crédit des comptes 237, 238.</t>
    </r>
  </si>
  <si>
    <r>
      <t xml:space="preserve">Encours de la dette : </t>
    </r>
    <r>
      <rPr>
        <sz val="10"/>
        <rFont val="Arial"/>
        <family val="2"/>
      </rPr>
      <t>stock du crédit net du compte 16 excepté les comptes 1688 et 169.</t>
    </r>
  </si>
  <si>
    <r>
      <rPr>
        <b/>
        <sz val="10"/>
        <color rgb="FF0000FF"/>
        <rFont val="Arial"/>
        <family val="2"/>
      </rPr>
      <t>L'annuité de la dette</t>
    </r>
    <r>
      <rPr>
        <sz val="10"/>
        <rFont val="Arial"/>
        <family val="2"/>
      </rPr>
      <t xml:space="preserve"> comprend les remboursements de dettes, soit le débit du compte 16 excepté les comptes 169, 1645 et 1688 et les charges d'intérêts des emprunts et dettes (débit net du compte 6611).</t>
    </r>
  </si>
  <si>
    <r>
      <t xml:space="preserve">Emprunts réalisés : </t>
    </r>
    <r>
      <rPr>
        <sz val="10"/>
        <rFont val="Arial"/>
        <family val="2"/>
      </rPr>
      <t>crédit du compte 16 excepté les comptes 169, 1645 et 1688.</t>
    </r>
  </si>
  <si>
    <t>Sources et définitions des grandeurs comptables et de population utilisées</t>
  </si>
  <si>
    <t>(c) Ensemble constitué de la France métropolitaine et des départements d'Outre-mer y compris Mayotte.</t>
  </si>
  <si>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</si>
  <si>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sont exclues des DRF.</t>
    </r>
    <r>
      <rPr>
        <sz val="10"/>
        <color rgb="FF003399"/>
        <rFont val="Arial"/>
        <family val="2"/>
      </rPr>
      <t xml:space="preserve"> </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</si>
  <si>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</si>
  <si>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</si>
  <si>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</si>
  <si>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4</t>
    </r>
    <r>
      <rPr>
        <sz val="10"/>
        <color rgb="FF0000FF"/>
        <rFont val="Arial"/>
        <family val="2"/>
      </rPr>
      <t xml:space="preserve"> = dépenses d’équipement / population :</t>
    </r>
    <r>
      <rPr>
        <sz val="10"/>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</si>
  <si>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</si>
  <si>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</si>
  <si>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</si>
  <si>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</si>
  <si>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</si>
  <si>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</si>
  <si>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</si>
  <si>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</si>
  <si>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 RRF = taux d’équipement : </t>
    </r>
    <r>
      <rPr>
        <sz val="10"/>
        <rFont val="Arial"/>
        <family val="2"/>
      </rPr>
      <t>effort d’équipement de la collectivité au regard de ses ressources. À relativiser sur une année donnée car les programmes d’équipement se jouent souvent sur plusieurs années. Les dépenses liées à des travaux en régie sont ajoutées aux dépenses d’équipement brut.</t>
    </r>
  </si>
  <si>
    <t>Zonages et classifications utilisés</t>
  </si>
  <si>
    <t>moins crédit des comptes 237, 238 et augmenté des remboursements de dettes, soit le débit du compte 16 excepté les comptes 169, 1645 et 1688</t>
  </si>
  <si>
    <t>augmenté du crédit net des comptes 103, 775 et des emprunts réalisés : crédit du compte 16 excepté les comptes 169, 1645 et 1688</t>
  </si>
  <si>
    <t>Evolutions en %, en € courants</t>
  </si>
  <si>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</si>
  <si>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</si>
  <si>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</si>
  <si>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</si>
  <si>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</si>
  <si>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t>Dotations et subventions d'équipement : crédit des comptes 13, 102 excepté les comptes 139, 1027, 10222, 10229</t>
  </si>
  <si>
    <r>
      <t>Epargne brute :</t>
    </r>
    <r>
      <rPr>
        <sz val="10"/>
        <rFont val="Arial"/>
        <family val="2"/>
      </rPr>
      <t xml:space="preserve"> excédent des recettes réelles de fonctionnement sur les dépenses réelles de fonctionnement. </t>
    </r>
  </si>
  <si>
    <r>
      <t xml:space="preserve">Recettes réelles d'investissement : </t>
    </r>
    <r>
      <rPr>
        <sz val="10"/>
        <rFont val="Arial"/>
        <family val="2"/>
      </rPr>
      <t>crédit des comptes 13, 20, 21, 26, 27, 102, 231, 232, 454, 456, 458 excepté les comptes 139, 269, 279, 1027, 2768, 10229</t>
    </r>
  </si>
  <si>
    <t>Nombre de</t>
  </si>
  <si>
    <r>
      <t xml:space="preserve">  CU ou métropoles</t>
    </r>
    <r>
      <rPr>
        <vertAlign val="superscript"/>
        <sz val="10"/>
        <rFont val="Arial"/>
        <family val="2"/>
      </rPr>
      <t>(a)</t>
    </r>
  </si>
  <si>
    <t>moins crédit des comptes 237, 238</t>
  </si>
  <si>
    <t>Évaluation des dépenses réelles de fonctionnement hors travaux en régie, en euros par habitant.</t>
  </si>
  <si>
    <t>Part des dépenses réelles de fonctionnement affectée aux dépenses d'intervention.</t>
  </si>
  <si>
    <r>
      <t xml:space="preserve">Outre-Mer </t>
    </r>
    <r>
      <rPr>
        <b/>
        <i/>
        <vertAlign val="superscript"/>
        <sz val="10"/>
        <rFont val="Arial"/>
        <family val="2"/>
      </rPr>
      <t>(b)</t>
    </r>
  </si>
  <si>
    <r>
      <t xml:space="preserve">France entière </t>
    </r>
    <r>
      <rPr>
        <b/>
        <vertAlign val="superscript"/>
        <sz val="10"/>
        <rFont val="Arial"/>
        <family val="2"/>
      </rPr>
      <t>(c)</t>
    </r>
  </si>
  <si>
    <r>
      <t xml:space="preserve">Outre-Mer </t>
    </r>
    <r>
      <rPr>
        <b/>
        <i/>
        <vertAlign val="superscript"/>
        <sz val="10"/>
        <rFont val="Arial"/>
        <family val="2"/>
      </rPr>
      <t>(a)</t>
    </r>
  </si>
  <si>
    <r>
      <rPr>
        <b/>
        <sz val="11"/>
        <rFont val="Arial"/>
        <family val="2"/>
      </rPr>
      <t>R1</t>
    </r>
    <r>
      <rPr>
        <sz val="11"/>
        <rFont val="Arial"/>
        <family val="2"/>
      </rPr>
      <t xml:space="preserve"> : Dépenses réelles de fonctionnement (DRF)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</si>
  <si>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</si>
  <si>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</si>
  <si>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</si>
  <si>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R2</t>
    </r>
    <r>
      <rPr>
        <sz val="11"/>
        <rFont val="Arial"/>
        <family val="2"/>
      </rPr>
      <t xml:space="preserve"> : Produit des impositions directes hors fiscalité reversée / habitant</t>
    </r>
  </si>
  <si>
    <r>
      <rPr>
        <b/>
        <sz val="11"/>
        <rFont val="Arial"/>
        <family val="2"/>
      </rPr>
      <t>R4</t>
    </r>
    <r>
      <rPr>
        <sz val="11"/>
        <rFont val="Arial"/>
        <family val="2"/>
      </rPr>
      <t xml:space="preserve"> : Dépenses d'équipement / habitant</t>
    </r>
  </si>
  <si>
    <r>
      <rPr>
        <b/>
        <sz val="11"/>
        <rFont val="Arial"/>
        <family val="2"/>
      </rPr>
      <t>R6</t>
    </r>
    <r>
      <rPr>
        <sz val="11"/>
        <rFont val="Arial"/>
        <family val="2"/>
      </rPr>
      <t xml:space="preserve"> : DGF / habitant</t>
    </r>
  </si>
  <si>
    <r>
      <rPr>
        <b/>
        <sz val="11"/>
        <color theme="1"/>
        <rFont val="Arial"/>
        <family val="2"/>
      </rPr>
      <t>R7 :</t>
    </r>
    <r>
      <rPr>
        <sz val="11"/>
        <color theme="1"/>
        <rFont val="Arial"/>
        <family val="2"/>
      </rPr>
      <t xml:space="preserve"> Dépenses de personnel / DRF</t>
    </r>
  </si>
  <si>
    <r>
      <rPr>
        <b/>
        <sz val="11"/>
        <color theme="1"/>
        <rFont val="Arial"/>
        <family val="2"/>
      </rPr>
      <t xml:space="preserve">R11 : </t>
    </r>
    <r>
      <rPr>
        <sz val="11"/>
        <color theme="1"/>
        <rFont val="Arial"/>
        <family val="2"/>
      </rPr>
      <t>Dette / RRF (taux d'endettement)</t>
    </r>
  </si>
  <si>
    <r>
      <rPr>
        <b/>
        <sz val="11"/>
        <color theme="1"/>
        <rFont val="Arial"/>
        <family val="2"/>
      </rPr>
      <t>R10 :</t>
    </r>
    <r>
      <rPr>
        <sz val="11"/>
        <color theme="1"/>
        <rFont val="Arial"/>
        <family val="2"/>
      </rPr>
      <t xml:space="preserve"> Dépenses d'équipement / RRF (Taux d'équipement)</t>
    </r>
  </si>
  <si>
    <r>
      <rPr>
        <b/>
        <sz val="11"/>
        <color theme="1"/>
        <rFont val="Arial"/>
        <family val="2"/>
      </rPr>
      <t xml:space="preserve">R9 : </t>
    </r>
    <r>
      <rPr>
        <sz val="11"/>
        <color theme="1"/>
        <rFont val="Arial"/>
        <family val="2"/>
      </rPr>
      <t>Marge d'autofinancement courant (MAC)=(DRF+Remboursement de dette) / RRF</t>
    </r>
  </si>
  <si>
    <t>Dette / Epargne brute (Capacité de désendettement en années)</t>
  </si>
  <si>
    <t>Epargne brute / RRF (Taux d'épargne brute)</t>
  </si>
  <si>
    <t>Annexe 2 : Zonages et classifications utilisés</t>
  </si>
  <si>
    <t>Annexe 3 : Les ratios financiers obligatoires</t>
  </si>
  <si>
    <t>Dette au 31 décembre (12)</t>
  </si>
  <si>
    <t xml:space="preserve"> </t>
  </si>
  <si>
    <t>de 100 000 à moins de  300 000 habitants</t>
  </si>
  <si>
    <t>300 000 habitants et plus</t>
  </si>
  <si>
    <t>De 10 000 à moins de 20 000 habitants</t>
  </si>
  <si>
    <t>De 20 000 à moins de 50 000 habitants</t>
  </si>
  <si>
    <t>De 50 000 à moins de 100 000 habitants</t>
  </si>
  <si>
    <t>Groupements de moins de 100 000 habitants</t>
  </si>
  <si>
    <t>Ensemble des groupements (y compris la métropole de Lyon)</t>
  </si>
  <si>
    <t>d'un</t>
  </si>
  <si>
    <t>groupement</t>
  </si>
  <si>
    <t>des groupements</t>
  </si>
  <si>
    <t>intercommunaux</t>
  </si>
  <si>
    <t xml:space="preserve"> groupements de</t>
  </si>
  <si>
    <t>groupements de</t>
  </si>
  <si>
    <t xml:space="preserve"> groupements</t>
  </si>
  <si>
    <t>groupements</t>
  </si>
  <si>
    <t>(a) Il s'agit des groupements des 5 départements d'outre-mer (y compris Mayotte).</t>
  </si>
  <si>
    <t>De 100 000</t>
  </si>
  <si>
    <t>300 000 hab.</t>
  </si>
  <si>
    <t>moins de 100 000 hab.</t>
  </si>
  <si>
    <t>100 000 hab. et plus</t>
  </si>
  <si>
    <r>
      <t xml:space="preserve">  CU ou métropoles</t>
    </r>
    <r>
      <rPr>
        <vertAlign val="superscript"/>
        <sz val="10"/>
        <rFont val="Arial"/>
        <family val="2"/>
      </rPr>
      <t>(b)</t>
    </r>
  </si>
  <si>
    <t>Strate des groupements</t>
  </si>
  <si>
    <t>Nombre de groupements appartenant à :</t>
  </si>
  <si>
    <t>Pourcentage de groupements appartenant à:</t>
  </si>
  <si>
    <r>
      <rPr>
        <b/>
        <sz val="10"/>
        <color theme="1"/>
        <rFont val="Arial"/>
        <family val="2"/>
      </rPr>
      <t xml:space="preserve">R7 </t>
    </r>
    <r>
      <rPr>
        <sz val="10"/>
        <color theme="1"/>
        <rFont val="Arial"/>
        <family val="2"/>
      </rPr>
      <t>: Dépenses de personnel / dépenses réelles de fonctionnement (DRF)</t>
    </r>
  </si>
  <si>
    <r>
      <rPr>
        <b/>
        <sz val="10"/>
        <color theme="1"/>
        <rFont val="Arial"/>
        <family val="2"/>
      </rPr>
      <t>R9</t>
    </r>
    <r>
      <rPr>
        <sz val="10"/>
        <color theme="1"/>
        <rFont val="Arial"/>
        <family val="2"/>
      </rPr>
      <t xml:space="preserve"> : Marge d'autofinancement courant (MAC)=(DRF+Remboursement de dette) / RRF</t>
    </r>
  </si>
  <si>
    <r>
      <rPr>
        <b/>
        <sz val="10"/>
        <color theme="1"/>
        <rFont val="Arial"/>
        <family val="2"/>
      </rPr>
      <t>R10</t>
    </r>
    <r>
      <rPr>
        <sz val="10"/>
        <color theme="1"/>
        <rFont val="Arial"/>
        <family val="2"/>
      </rPr>
      <t xml:space="preserve"> : Dépenses d'équipement / RRF (Taux d'équipement)</t>
    </r>
  </si>
  <si>
    <r>
      <rPr>
        <b/>
        <sz val="11"/>
        <color theme="1"/>
        <rFont val="Arial"/>
        <family val="2"/>
      </rPr>
      <t>R1</t>
    </r>
    <r>
      <rPr>
        <sz val="11"/>
        <color theme="1"/>
        <rFont val="Arial"/>
        <family val="2"/>
      </rPr>
      <t xml:space="preserve"> : Dépenses réelles de fonctionnement (DRF)  /  habitant</t>
    </r>
  </si>
  <si>
    <r>
      <rPr>
        <b/>
        <sz val="11"/>
        <color theme="1"/>
        <rFont val="Arial"/>
        <family val="2"/>
      </rPr>
      <t>R2 bis</t>
    </r>
    <r>
      <rPr>
        <sz val="11"/>
        <color theme="1"/>
        <rFont val="Arial"/>
        <family val="2"/>
      </rPr>
      <t xml:space="preserve"> : Produit des impositions directes y compris fiscalité reversée / habitant</t>
    </r>
  </si>
  <si>
    <r>
      <rPr>
        <b/>
        <sz val="11"/>
        <color theme="1"/>
        <rFont val="Arial"/>
        <family val="2"/>
      </rPr>
      <t>R3</t>
    </r>
    <r>
      <rPr>
        <sz val="11"/>
        <color theme="1"/>
        <rFont val="Arial"/>
        <family val="2"/>
      </rPr>
      <t xml:space="preserve"> : Recettes réelles de fonctionnement (RRF) / habitant</t>
    </r>
  </si>
  <si>
    <r>
      <rPr>
        <b/>
        <sz val="11"/>
        <color theme="1"/>
        <rFont val="Arial"/>
        <family val="2"/>
      </rPr>
      <t>R5</t>
    </r>
    <r>
      <rPr>
        <sz val="11"/>
        <color theme="1"/>
        <rFont val="Arial"/>
        <family val="2"/>
      </rPr>
      <t xml:space="preserve"> : Dette / habitant</t>
    </r>
  </si>
  <si>
    <t>de moins de</t>
  </si>
  <si>
    <t>de 100 000 hab.</t>
  </si>
  <si>
    <t xml:space="preserve">Groupements </t>
  </si>
  <si>
    <t>groupements en</t>
  </si>
  <si>
    <t>T 4.1.a – Dépenses réelles totales / population</t>
  </si>
  <si>
    <t>T 4.1.b – Dépenses réelles totales hors remboursements de dettes / population</t>
  </si>
  <si>
    <t>Strates de groupements</t>
  </si>
  <si>
    <t>- à une CA</t>
  </si>
  <si>
    <t>T 4.2.a – Dépenses réelles de fonctionnement / population</t>
  </si>
  <si>
    <t>T 4.2.a bis – (R1) : Dépenses réelles de fonctionnement hors travaux en régie / population</t>
  </si>
  <si>
    <t>T 4.2.b – Achats et charges externes / dépenses réelles de fonctionnement</t>
  </si>
  <si>
    <t>T 4.2.c – (R7) : Frais de personnel / dépenses réelles de fonctionnement</t>
  </si>
  <si>
    <t>T 4.2.d - Dépenses d'intervention / dépenses réelles de fonctionnement</t>
  </si>
  <si>
    <t>T 4.2.e - Charges financières / dépenses réelles de fonctionnement</t>
  </si>
  <si>
    <t>T 4.2.f - Autres dépenses de fonctionnement / dépenses réelles de fonctionnement</t>
  </si>
  <si>
    <t>T 4.3.g - Ventes de produits, prestations de services, marchandises /</t>
  </si>
  <si>
    <t>T 4.3.a - (R3) : Recettes réelles de fonctionnement / population</t>
  </si>
  <si>
    <t>T 4.3.b - Impôts et taxes / population</t>
  </si>
  <si>
    <t>T 4.3.c - Impôts et taxes / Recettes réelles de fonctionnement</t>
  </si>
  <si>
    <t>T 4.3.d - Impôts locaux / recettes réelles de fonctionnement</t>
  </si>
  <si>
    <t>T 4.3.e - Concours et dotations de l'Etat / recettes réelles de fonctionnement</t>
  </si>
  <si>
    <t>T 4.3.f - Dotation globale de fonctionnement / recettes réelles de fonctionnement</t>
  </si>
  <si>
    <t>T 4.3.h – Taux d'épargne brute : épargne brute / recettes réelles de fonctionnement</t>
  </si>
  <si>
    <t xml:space="preserve">  CA </t>
  </si>
  <si>
    <t xml:space="preserve">  CA</t>
  </si>
  <si>
    <t xml:space="preserve">Groupements de moins </t>
  </si>
  <si>
    <t>Groupements selon l'appartenance à un groupement au 01/01/2010 (1) :</t>
  </si>
  <si>
    <t xml:space="preserve">T 4.4.b bis – (R4) : Dépenses d'équipement y compris travaux en régie </t>
  </si>
  <si>
    <t>T 4.4.c – (R10) Taux d'équipement : dépenses d'équipement y compris travaux en régie</t>
  </si>
  <si>
    <t>T 4.4.a – Dépenses réelles d'investissement / population</t>
  </si>
  <si>
    <t>T 4.4.a bis – Dépenses réelles d'investissement hors remboursements / population</t>
  </si>
  <si>
    <t>T 4.4.b – Dépenses d'équipement / population</t>
  </si>
  <si>
    <t>T 4.4.d – Subventions d'équipement versées  / dépenses réelles d'investissement</t>
  </si>
  <si>
    <t>T 4.4.e – Emprunts réalisés / dépenses réelles d'investissement</t>
  </si>
  <si>
    <t>T 4.5.a – Recettes réelles d'investissement / population</t>
  </si>
  <si>
    <t>T 4.5.a bis – Recettes réelles d'investissement hors emprunts / population</t>
  </si>
  <si>
    <t>T 4.5.b – Dotations et subventions d'équipement / recettes réelles d'investissement</t>
  </si>
  <si>
    <t>T 4.5.c – Fonds de compensation pour la TVA (FCTVA) / recettes réelles d'investissement</t>
  </si>
  <si>
    <t>T 4.5.d – Autres recettes d'investissement / recettes réelles d'investissement</t>
  </si>
  <si>
    <t>T 4.6.e - (R9) : Marge d'autofinancement courant (MAC) :</t>
  </si>
  <si>
    <t>T 4.6.b – Annuité de la dette / population</t>
  </si>
  <si>
    <t>Dépenses d'intervention : en M14, débit net des comptes 655 et 657; en M57, débit net des comptes 651, 652, 655, 656, 657</t>
  </si>
  <si>
    <t>Ventes de produits, prestations de services, marchandises : crédit net du compte, 70.</t>
  </si>
  <si>
    <t>Dotation globale de fonctionnement : crédit net du compte, 741</t>
  </si>
  <si>
    <t>en M57  débit net des comptes, 731, 732, 733, 734, 735, 736, 737, 738, 7391, 7392, 7396, 7397, 7398</t>
  </si>
  <si>
    <t xml:space="preserve">Impôts et taxes : en M14, crédit net des comptes, 731, 732, 733, 734, 735, 736, 737, 738, 7391, 7392, 7394, 7396, 7398; </t>
  </si>
  <si>
    <t>crédit net du compte, 7 excepté les comptes, 775, 776, 777 et 78</t>
  </si>
  <si>
    <t>Recettes réelles de fonctionnement : crédit net du compte, 7 excepté les comptes, 775, 776, 777 et 78</t>
  </si>
  <si>
    <t>Impôts et taxes : en M14, crédit net des comptes, 731, 732, 733, 734, 735, 736, 737, 738, 7391, 7392, 7394, 7396, 7398</t>
  </si>
  <si>
    <t>Impôts locaux : en M14, crédit net des comptes, 731, 732, 7391, 7392; en M57 cédit net des comptes 731 et 7391</t>
  </si>
  <si>
    <t>Concours et dotations de l'Etat : en M14, crédit net des comptes, 741, 742, 744, 745, 746, 7483; en M57, crédit net des comptes 741, 742, 743, 745, 746, 7483</t>
  </si>
  <si>
    <t>Services généraux des administrations publiques locales</t>
  </si>
  <si>
    <t>Administration générale</t>
  </si>
  <si>
    <t>Conseil, assemblée locale</t>
  </si>
  <si>
    <t>Coopération décentralisée et actions interrégionales, actions européennes et internationales</t>
  </si>
  <si>
    <t>Sécurité et salubrité publiques</t>
  </si>
  <si>
    <t>Gendarmerie, police, sécurité, justice</t>
  </si>
  <si>
    <t>Pompiers, incendies et secours</t>
  </si>
  <si>
    <t>Hygiène et salubrité publique</t>
  </si>
  <si>
    <t>Autres services de protection civile</t>
  </si>
  <si>
    <t>Enseignement, formation et apprentissage</t>
  </si>
  <si>
    <t>Services communs</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</si>
  <si>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</si>
  <si>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</si>
  <si>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</si>
  <si>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</si>
  <si>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</si>
  <si>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</si>
  <si>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</si>
  <si>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</si>
  <si>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</si>
  <si>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</si>
  <si>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</si>
  <si>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Santé, action sociale et familiale</t>
  </si>
  <si>
    <t>Santé</t>
  </si>
  <si>
    <t>Crèches et garderies</t>
  </si>
  <si>
    <t>Personnes handicapées</t>
  </si>
  <si>
    <t>Personnes âgées</t>
  </si>
  <si>
    <t>Autre actions sociales et familiales</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</si>
  <si>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</si>
  <si>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</si>
  <si>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</si>
  <si>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</si>
  <si>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</si>
  <si>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</si>
  <si>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</si>
  <si>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</si>
  <si>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</si>
  <si>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</si>
  <si>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</si>
  <si>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Action économique transversale</t>
  </si>
  <si>
    <t>Interventions économiques</t>
  </si>
  <si>
    <t>Foires et marchés</t>
  </si>
  <si>
    <t>Aides au tourisme</t>
  </si>
  <si>
    <t>Autres aides sectorielles</t>
  </si>
  <si>
    <t>Autres opérations non ventilées</t>
  </si>
  <si>
    <t>en millions d'euros</t>
  </si>
  <si>
    <t>TOTAL</t>
  </si>
  <si>
    <r>
      <rPr>
        <b/>
        <sz val="11"/>
        <color theme="1"/>
        <rFont val="Arial"/>
        <family val="2"/>
      </rPr>
      <t xml:space="preserve">R2 </t>
    </r>
    <r>
      <rPr>
        <sz val="11"/>
        <color theme="1"/>
        <rFont val="Arial"/>
        <family val="2"/>
      </rPr>
      <t>: Produit des impositions directes hors fiscalité reversée / habitant</t>
    </r>
  </si>
  <si>
    <r>
      <rPr>
        <b/>
        <sz val="11"/>
        <color theme="1"/>
        <rFont val="Arial"/>
        <family val="2"/>
      </rPr>
      <t>R4</t>
    </r>
    <r>
      <rPr>
        <sz val="11"/>
        <color theme="1"/>
        <rFont val="Arial"/>
        <family val="2"/>
      </rPr>
      <t xml:space="preserve"> : Dépenses d'équipement brut / habitant</t>
    </r>
  </si>
  <si>
    <r>
      <rPr>
        <b/>
        <sz val="11"/>
        <color theme="1"/>
        <rFont val="Arial"/>
        <family val="2"/>
      </rPr>
      <t xml:space="preserve">R6 </t>
    </r>
    <r>
      <rPr>
        <sz val="11"/>
        <color theme="1"/>
        <rFont val="Arial"/>
        <family val="2"/>
      </rPr>
      <t>: DGF / habitant</t>
    </r>
  </si>
  <si>
    <t>Dépenses de fonctionnement</t>
  </si>
  <si>
    <t>de 10 000 à moins</t>
  </si>
  <si>
    <t>10 000 hab. et plus</t>
  </si>
  <si>
    <t>Dépenses d'investissement hors remboursement</t>
  </si>
  <si>
    <t>en € / habitant</t>
  </si>
  <si>
    <t>Gestion des fonds européens</t>
  </si>
  <si>
    <t>APA</t>
  </si>
  <si>
    <t>RSA-Régularisations du RMI</t>
  </si>
  <si>
    <t>Infrastructures et services liés aux transports</t>
  </si>
  <si>
    <t>de 50 000 à moins</t>
  </si>
  <si>
    <t xml:space="preserve">Ensemble </t>
  </si>
  <si>
    <t>(b) Il n'y a pas de métropole, ni de communauté urbaine (CU) de moins de 50 000 habitants.</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</si>
  <si>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</si>
  <si>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</si>
  <si>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</si>
  <si>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</si>
  <si>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</si>
  <si>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</si>
  <si>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Services communs       </t>
  </si>
  <si>
    <t xml:space="preserve"> CA </t>
  </si>
  <si>
    <t xml:space="preserve"> CA</t>
  </si>
  <si>
    <t xml:space="preserve"> Métropoles et CU </t>
  </si>
  <si>
    <t xml:space="preserve"> métropoles et CU</t>
  </si>
  <si>
    <r>
      <t xml:space="preserve">T 5.1 -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de fonctionnement</t>
    </r>
  </si>
  <si>
    <t>(a) Il n'y a pas de communauté d'agglomération (CA) de moins de 20 000 habitants.</t>
  </si>
  <si>
    <r>
      <t>T 5.2 - Présentation fonctionnelle des comptes des métropoles</t>
    </r>
    <r>
      <rPr>
        <b/>
        <vertAlign val="superscript"/>
        <sz val="14"/>
        <color indexed="12"/>
        <rFont val="Arial"/>
        <family val="2"/>
      </rPr>
      <t xml:space="preserve"> (a) </t>
    </r>
    <r>
      <rPr>
        <b/>
        <sz val="14"/>
        <color indexed="12"/>
        <rFont val="Arial"/>
        <family val="2"/>
      </rPr>
      <t xml:space="preserve">et communautés urbaines par strate de population des groupements </t>
    </r>
    <r>
      <rPr>
        <b/>
        <vertAlign val="superscript"/>
        <sz val="14"/>
        <color indexed="12"/>
        <rFont val="Arial"/>
        <family val="2"/>
      </rPr>
      <t>(b)</t>
    </r>
    <r>
      <rPr>
        <b/>
        <sz val="14"/>
        <color indexed="12"/>
        <rFont val="Arial"/>
        <family val="2"/>
      </rPr>
      <t xml:space="preserve"> : dépenses d'investissement</t>
    </r>
  </si>
  <si>
    <t>Dépenses totales hors remboursement</t>
  </si>
  <si>
    <t>Somme des dépenses réelles de fonctionnement et des dépenses réelles d'investissement hors remboursement.</t>
  </si>
  <si>
    <t>Dépenses réelles totales hors remboursement : Somme des dépenses réelles de fonctionnement et des dépenses réelles d'investissement hors remboursement.</t>
  </si>
  <si>
    <t>Dépenses de fonctionnement : débit net du compte 6 hormis les comptes 675, 676 et 68.</t>
  </si>
  <si>
    <r>
      <t>T 5.5 - Présentation fonctionnelle des comptes des communautés d'agglomération par strate de population des groupements</t>
    </r>
    <r>
      <rPr>
        <b/>
        <vertAlign val="superscript"/>
        <sz val="14"/>
        <color indexed="12"/>
        <rFont val="Arial"/>
        <family val="2"/>
      </rPr>
      <t xml:space="preserve"> (a) </t>
    </r>
    <r>
      <rPr>
        <b/>
        <sz val="14"/>
        <color indexed="12"/>
        <rFont val="Arial"/>
        <family val="2"/>
      </rPr>
      <t>: dépenses d'investissement</t>
    </r>
  </si>
  <si>
    <r>
      <t xml:space="preserve">T 5.4 - Présentation fonctionnelle des comptes des communautés d'agglomération par strate de population des groupements </t>
    </r>
    <r>
      <rPr>
        <b/>
        <vertAlign val="superscript"/>
        <sz val="14"/>
        <color indexed="12"/>
        <rFont val="Arial"/>
        <family val="2"/>
      </rPr>
      <t xml:space="preserve">(a) </t>
    </r>
    <r>
      <rPr>
        <b/>
        <sz val="14"/>
        <color indexed="12"/>
        <rFont val="Arial"/>
        <family val="2"/>
      </rPr>
      <t>: dépenses de fonctionnement</t>
    </r>
  </si>
  <si>
    <r>
      <t xml:space="preserve">T 5.6 - Présentation fonctionnelle des comptes des communautés d'agglomération par strate de population des groupements </t>
    </r>
    <r>
      <rPr>
        <b/>
        <vertAlign val="superscript"/>
        <sz val="14"/>
        <color indexed="12"/>
        <rFont val="Arial"/>
        <family val="2"/>
      </rPr>
      <t xml:space="preserve">(a) </t>
    </r>
    <r>
      <rPr>
        <b/>
        <sz val="14"/>
        <color indexed="12"/>
        <rFont val="Arial"/>
        <family val="2"/>
      </rPr>
      <t>: dépenses totales</t>
    </r>
  </si>
  <si>
    <t>Dépenses réelles d'investissement hors remboursement : débit des comptes 13, 20, 21, 23, 26, 27, 102, 454, 456, 458, 481 excepté les comptes 139, 269, 279, 1027, 2768, 10229.</t>
  </si>
  <si>
    <t xml:space="preserve">CC </t>
  </si>
  <si>
    <t xml:space="preserve">CC  </t>
  </si>
  <si>
    <t xml:space="preserve"> des CC de</t>
  </si>
  <si>
    <t>Logement, habitat</t>
  </si>
  <si>
    <r>
      <t>CU</t>
    </r>
    <r>
      <rPr>
        <i/>
        <sz val="10"/>
        <rFont val="Arial"/>
        <family val="2"/>
      </rPr>
      <t xml:space="preserve">: Communauté Urbaine ; </t>
    </r>
    <r>
      <rPr>
        <b/>
        <i/>
        <sz val="10"/>
        <rFont val="Arial"/>
        <family val="2"/>
      </rPr>
      <t>CA</t>
    </r>
    <r>
      <rPr>
        <i/>
        <sz val="10"/>
        <rFont val="Arial"/>
        <family val="2"/>
      </rPr>
      <t xml:space="preserve">: Communauté d'Agglomération; </t>
    </r>
    <r>
      <rPr>
        <b/>
        <i/>
        <sz val="10"/>
        <rFont val="Arial"/>
        <family val="2"/>
      </rPr>
      <t>CC</t>
    </r>
    <r>
      <rPr>
        <i/>
        <sz val="10"/>
        <rFont val="Arial"/>
        <family val="2"/>
      </rPr>
      <t>: Communauté de Communes.</t>
    </r>
  </si>
  <si>
    <r>
      <rPr>
        <b/>
        <sz val="8"/>
        <rFont val="Arial"/>
        <family val="2"/>
      </rPr>
      <t>Article R5211-14 du Code général des collectivités territoriales :</t>
    </r>
    <r>
      <rPr>
        <sz val="8"/>
        <rFont val="Arial"/>
        <family val="2"/>
      </rPr>
      <t xml:space="preserve"> Entrée en vigueur le 2005-12-29. Les chapitres et les articles du budget d'un établissement public de coopération intercommunale sont définis par le décret mentionné à l'article R. 2311-1. Les dispositions de l'article R. 2311-1 relatives à la présentation fonctionnelle et à la présentation par nature sont applicables au budget de l'établissement public de coopération intercommunale, compte tenu des modalités de vote retenues par l'assemblée délibérante et des dispositions ci-après. Le budget de l'établissement public de coopération intercommunale comprenant une commune de 10 000 habitants et plus est voté et présenté comme celui des communes de 10 000 habitants et plus dans les conditions de l'article R. 2311-1. Lorsqu'il comprend une commune de 3 500 habitants à moins de 10 000 habitants, il est voté par nature avec une présentation fonctionnelle identique à celle des communes de 3 500 à moins de 10 000 habitants dans les conditions de l'article R. 2311-1. Lorsqu'il ne comprend aucune commune de 3 500 habitants et plus, il est voté par nature ; si l'assemblée délibérante en décide ainsi, il peut comporter une présentation fonctionnelle dans les conditions prévues au dernier alinéa du 1° du II de l'article R. 2311-1. La présentation fonctionnelle croisée n'est pas applicable à un service public intercommunal à activité unique érigé en établissement public ou faisant l'objet d'un budget annexe. Nota: Les dispositions du décret 2005-1661 du 27 décembre 2005 entrent en vigueur à compter de l'exercice 2006.</t>
    </r>
  </si>
  <si>
    <t>(a) cf. Article R5211-14 du Code général des collectivités territoriales  (ci-dessous)</t>
  </si>
  <si>
    <t>(a) Il n'y a pas de communautés d'agglomération (CA) de moins de 20 000 habitants.</t>
  </si>
  <si>
    <t>(c) Il n'y a pas de métropole, ni de communauté urbaine (CU) de moins de 50 000 habitants.</t>
  </si>
  <si>
    <t>(b) Il n'y a pas de communautés d'agglomération (CA) de moins de 20 000 habitants.</t>
  </si>
  <si>
    <r>
      <t xml:space="preserve">Groupements </t>
    </r>
    <r>
      <rPr>
        <vertAlign val="superscript"/>
        <sz val="10"/>
        <color indexed="12"/>
        <rFont val="Arial"/>
        <family val="2"/>
      </rPr>
      <t>(b)</t>
    </r>
  </si>
  <si>
    <r>
      <t xml:space="preserve">Nombre de groupements </t>
    </r>
    <r>
      <rPr>
        <i/>
        <vertAlign val="superscript"/>
        <sz val="10"/>
        <rFont val="Arial"/>
        <family val="2"/>
      </rPr>
      <t>(a)</t>
    </r>
  </si>
  <si>
    <t>(a) Il s'agit, plus précisément, du nombre de budgets principaux d'EPCI à fiscalité propre. Bien qu'elle ne soit pas « stricto sensu » un EPCI, la métropole de Lyon est comptabilisée comme un budget intercommunal à fiscalité propre.</t>
  </si>
  <si>
    <t>(b) Il s'agit des groupements des 5 départements d'outre-mer (y compris Mayotte).</t>
  </si>
  <si>
    <t xml:space="preserve">(a) Il s'agit, plus précisément, du nombre de budgets principaux d'EPCI à fiscalité propre. </t>
  </si>
  <si>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Communauté de communes.</t>
    </r>
  </si>
  <si>
    <r>
      <t>CU</t>
    </r>
    <r>
      <rPr>
        <sz val="8"/>
        <rFont val="Arial"/>
        <family val="2"/>
      </rPr>
      <t xml:space="preserve">: Communauté Urbaine ; </t>
    </r>
    <r>
      <rPr>
        <b/>
        <sz val="8"/>
        <rFont val="Arial"/>
        <family val="2"/>
      </rPr>
      <t>CA</t>
    </r>
    <r>
      <rPr>
        <sz val="8"/>
        <rFont val="Arial"/>
        <family val="2"/>
      </rPr>
      <t xml:space="preserve">: Communauté d'Agglomération; </t>
    </r>
    <r>
      <rPr>
        <b/>
        <sz val="8"/>
        <rFont val="Arial"/>
        <family val="2"/>
      </rPr>
      <t>CC:</t>
    </r>
    <r>
      <rPr>
        <sz val="8"/>
        <rFont val="Arial"/>
        <family val="2"/>
      </rPr>
      <t xml:space="preserve"> Communauté de Communes.</t>
    </r>
  </si>
  <si>
    <r>
      <t xml:space="preserve">Groupements </t>
    </r>
    <r>
      <rPr>
        <vertAlign val="superscript"/>
        <sz val="10"/>
        <color indexed="12"/>
        <rFont val="Arial"/>
        <family val="2"/>
      </rPr>
      <t>(a)</t>
    </r>
  </si>
  <si>
    <r>
      <t xml:space="preserve">Le seul aspect particulier lié à la </t>
    </r>
    <r>
      <rPr>
        <b/>
        <u/>
        <sz val="8"/>
        <rFont val="Arial"/>
        <family val="2"/>
      </rPr>
      <t>montagne</t>
    </r>
    <r>
      <rPr>
        <sz val="8"/>
        <rFont val="Arial"/>
        <family val="2"/>
      </rPr>
      <t xml:space="preserve"> pour les EPCI à fiscalité propre est celui du seuil minimal de population, issu de l'article 33 de la loi NOTRe, et codifié au III de l'article L. 5210-1-1 du CGCT qui permet la constitution d'établissements publics de coopération intercommunale à fiscalité propre regroupant au moins 15 000 habitants ; toutefois, ce seuil est adapté, sans pouvoir être inférieur à 5 000 habitants pour les établissements publics de coopération intercommunale à fiscalité propre ainsi que pour les projets d'établissement public de coopération intercommunale à fiscalité propre comprenant une moitié au moins de communes situées dans une zone de montagne délimitée en application de l'article 3 de la loi n° 85-30 du 9 janvier 1985 relative au développement et à la protection de la montagne ou regroupant toutes les communes composant un territoire insulaire. </t>
    </r>
  </si>
  <si>
    <t>par strate</t>
  </si>
  <si>
    <t xml:space="preserve"> communes</t>
  </si>
  <si>
    <t>moyen de</t>
  </si>
  <si>
    <t>Strate par taille de population de groupement (Strate intercommunale)</t>
  </si>
  <si>
    <t>de groupement</t>
  </si>
  <si>
    <t>par groupement</t>
  </si>
  <si>
    <t xml:space="preserve"> communes </t>
  </si>
  <si>
    <r>
      <t xml:space="preserve">• Ratio 2 bis = produit net des impositions directes / population : </t>
    </r>
    <r>
      <rPr>
        <sz val="8"/>
        <rFont val="Arial"/>
        <family val="2"/>
      </rPr>
      <t>en plus des impositions directes, ce ratio intègre les prélèvements pour reversements de fiscalité et la fiscalité reversée auxcommunes par les groupements à fiscalité propre.</t>
    </r>
  </si>
  <si>
    <t>(a) Il s'agit, plus précisément, du nombre de budgets principaux d'EPCI à fiscalité propre présents dans le fichier des comptes de gestion. Bien qu'elle ne soit pas « stricto sensu » un EPCI puisqu'elle est une collectivité territoriale à part entière avec un statut particulier, au sens de l'article 72 de la Constitution,</t>
  </si>
  <si>
    <r>
      <t xml:space="preserve">Le nouveau schéma de fiscalité locale issu de la loi de finances pour 2010 ne modifie pas l’esprit du régime fiscal des EPCI à fiscalité additionnelle (EPCI à FA) qui continuent à percevoir une part additionnelle de l’ensemble des taxes attribuées à la commune par la réforme. Les EPCI à FA peuvent toujours opter pour le régime à fiscalité de zone ou pour le régime de zone « éolienne » (EPCI à FPZ ou FPE). En revanche, les régimes fiscaux de taxe professionnelle unique (TPU) et de fiscalité mixte (totalité de la taxe professionnelle et une part additionnelle sur les taxes ménages) disparaissent au profit du régime fiscal à FPU. Ce régime s’apparente à celui des anciens EPCI à fiscalité mixte. 
</t>
    </r>
    <r>
      <rPr>
        <b/>
        <u/>
        <sz val="8"/>
        <color rgb="FF000000"/>
        <rFont val="Arial"/>
        <family val="2"/>
      </rPr>
      <t xml:space="preserve">Le régime de fiscalité additionnelle  sur les quatre taxes (FA) : </t>
    </r>
    <r>
      <rPr>
        <sz val="8"/>
        <color rgb="FF000000"/>
        <rFont val="Arial"/>
        <family val="2"/>
      </rPr>
      <t xml:space="preserve">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
 </t>
    </r>
    <r>
      <rPr>
        <b/>
        <u/>
        <sz val="8"/>
        <color rgb="FF000000"/>
        <rFont val="Arial"/>
        <family val="2"/>
      </rPr>
      <t>Le régime à fiscalité professionnelle unique (FPU) :</t>
    </r>
    <r>
      <rPr>
        <sz val="8"/>
        <color rgb="FF000000"/>
        <rFont val="Arial"/>
        <family val="2"/>
      </rPr>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La métropole de Nice-Côte d'Azur, les communautés d'agglomération et les syndicats d'agglomération nouvelle relèvent tous de ce régime fiscal.
</t>
    </r>
  </si>
  <si>
    <r>
      <rPr>
        <b/>
        <u/>
        <sz val="8"/>
        <rFont val="Arial"/>
        <family val="2"/>
      </rPr>
      <t>Métropole de Lyon :</t>
    </r>
    <r>
      <rPr>
        <sz val="8"/>
        <rFont val="Arial"/>
        <family val="2"/>
      </rPr>
      <t xml:space="preserve"> 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r>
  </si>
  <si>
    <r>
      <rPr>
        <b/>
        <u/>
        <sz val="8"/>
        <color rgb="FF000000"/>
        <rFont val="Arial"/>
        <family val="2"/>
      </rPr>
      <t>Communauté urbaine (CU)</t>
    </r>
    <r>
      <rPr>
        <b/>
        <sz val="8"/>
        <color rgb="FF000000"/>
        <rFont val="Arial"/>
        <family val="2"/>
      </rPr>
      <t xml:space="preserve"> :</t>
    </r>
    <r>
      <rPr>
        <sz val="8"/>
        <color rgb="FF000000"/>
        <rFont val="Arial"/>
        <family val="2"/>
      </rPr>
      <t xml:space="preserve"> 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r>
  </si>
  <si>
    <r>
      <rPr>
        <b/>
        <u/>
        <sz val="8"/>
        <color rgb="FF000000"/>
        <rFont val="Arial"/>
        <family val="2"/>
      </rPr>
      <t>Communauté de communes (CC)</t>
    </r>
    <r>
      <rPr>
        <b/>
        <sz val="8"/>
        <color rgb="FF000000"/>
        <rFont val="Arial"/>
        <family val="2"/>
      </rPr>
      <t xml:space="preserve"> : </t>
    </r>
    <r>
      <rPr>
        <sz val="8"/>
        <color rgb="FF000000"/>
        <rFont val="Arial"/>
        <family val="2"/>
      </rPr>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r>
  </si>
  <si>
    <r>
      <rPr>
        <b/>
        <u/>
        <sz val="8"/>
        <color rgb="FF000000"/>
        <rFont val="Arial"/>
        <family val="2"/>
      </rPr>
      <t xml:space="preserve">Communauté d’agglomération (CA) </t>
    </r>
    <r>
      <rPr>
        <b/>
        <sz val="8"/>
        <color rgb="FF000000"/>
        <rFont val="Arial"/>
        <family val="2"/>
      </rPr>
      <t>:</t>
    </r>
    <r>
      <rPr>
        <sz val="8"/>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</si>
  <si>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à contrario, un ratio supérieur à 100 % indique un recours nécessaire aux recettes d’investissement pour financer la charge de la dette. Les dépenses liées à des travaux en régie sont exclues des DRF.</t>
    </r>
  </si>
  <si>
    <r>
      <t>Recettes réelles de fonctionnement :</t>
    </r>
    <r>
      <rPr>
        <sz val="10"/>
        <rFont val="Arial"/>
        <family val="2"/>
      </rPr>
      <t xml:space="preserve"> crédit net du compte 7 (excepté les comptes 775, 776, 777 et 78).</t>
    </r>
  </si>
  <si>
    <t>Définitions des grandeurs comptables à partir de la nomenclature M14 et M57 :</t>
  </si>
  <si>
    <r>
      <t xml:space="preserve">Impôts et taxes : </t>
    </r>
    <r>
      <rPr>
        <sz val="10"/>
        <rFont val="Arial"/>
        <family val="2"/>
      </rPr>
      <t>crédit net des comptes 731, 732, 733, 734, 735, 736, 737, 738, 7391, 7392, 7394, 7396, 7398 y compris le compte 74752 pour la MGP et ses EPT.</t>
    </r>
  </si>
  <si>
    <r>
      <t>Impôts locaux :</t>
    </r>
    <r>
      <rPr>
        <sz val="10"/>
        <rFont val="Arial"/>
        <family val="2"/>
      </rPr>
      <t xml:space="preserve"> crédit net des comptes 731, 732, 7391, 7392 y compris le compte 74752 pour la MGP et ses EPT.</t>
    </r>
  </si>
  <si>
    <r>
      <t xml:space="preserve">Concours et dotations de l'Etat : </t>
    </r>
    <r>
      <rPr>
        <sz val="10"/>
        <rFont val="Arial"/>
        <family val="2"/>
      </rPr>
      <t>en M57, crédit net des comptes 741, 742, 743, 745, 746, sinon en M14</t>
    </r>
    <r>
      <rPr>
        <b/>
        <sz val="10"/>
        <color indexed="12"/>
        <rFont val="Arial"/>
        <family val="2"/>
      </rPr>
      <t xml:space="preserve">, </t>
    </r>
    <r>
      <rPr>
        <sz val="10"/>
        <rFont val="Arial"/>
        <family val="2"/>
      </rPr>
      <t>crédit net des comptes 741, 742, 744, 745, 746, 7483.</t>
    </r>
  </si>
  <si>
    <r>
      <rPr>
        <b/>
        <sz val="10"/>
        <color rgb="FF0000FF"/>
        <rFont val="Arial"/>
        <family val="2"/>
      </rPr>
      <t xml:space="preserve">Dépenses réelles d'investissement : </t>
    </r>
    <r>
      <rPr>
        <sz val="10"/>
        <rFont val="Arial"/>
        <family val="2"/>
      </rPr>
      <t>débit des comptes 13, 20, 21, 23, 26, 27, 102, 454, 456, 458, 481 excepté les comptes 139, 269, 279, 1027, 2768, 10229, diminué des crédits des comptes 237, 238, augmenté des remboursements de dettes, soit le débit du compte 16 excepté les comptes 169, 1645 et 1688.</t>
    </r>
  </si>
  <si>
    <r>
      <rPr>
        <b/>
        <sz val="10"/>
        <color rgb="FF0000FF"/>
        <rFont val="Arial"/>
        <family val="2"/>
      </rPr>
      <t>Dépenses d'intervention :</t>
    </r>
    <r>
      <rPr>
        <sz val="10"/>
        <rFont val="Arial"/>
        <family val="2"/>
      </rPr>
      <t xml:space="preserve"> en M57, débit net des comptes 651, 652, 655, 656, 657; en M14, débit net des comptes 655 et 657 (sauf 65541 pour les communes de la MGP).</t>
    </r>
  </si>
  <si>
    <t>Le régime fiscal :</t>
  </si>
  <si>
    <r>
      <rPr>
        <b/>
        <u/>
        <sz val="10"/>
        <color rgb="FF0000FF"/>
        <rFont val="Arial"/>
        <family val="2"/>
      </rPr>
      <t xml:space="preserve">France entière </t>
    </r>
    <r>
      <rPr>
        <b/>
        <sz val="10"/>
        <color rgb="FF0000FF"/>
        <rFont val="Arial"/>
        <family val="2"/>
      </rPr>
      <t>:</t>
    </r>
    <r>
      <rPr>
        <sz val="10"/>
        <rFont val="Arial"/>
        <family val="2"/>
      </rPr>
      <t xml:space="preserve"> ensemble constitué de la France métropolitaine et des départements d'Outre-mer y compris Mayotte.</t>
    </r>
  </si>
  <si>
    <r>
      <rPr>
        <b/>
        <u/>
        <sz val="10"/>
        <color rgb="FF0000FF"/>
        <rFont val="Arial"/>
        <family val="2"/>
      </rPr>
      <t>Métropole </t>
    </r>
    <r>
      <rPr>
        <b/>
        <sz val="10"/>
        <color rgb="FF0000FF"/>
        <rFont val="Arial"/>
        <family val="2"/>
      </rPr>
      <t>:</t>
    </r>
    <r>
      <rPr>
        <b/>
        <sz val="10"/>
        <color rgb="FF000000"/>
        <rFont val="Arial"/>
        <family val="2"/>
      </rPr>
      <t xml:space="preserve"> </t>
    </r>
    <r>
      <rPr>
        <sz val="10"/>
        <color rgb="FF000000"/>
        <rFont val="Arial"/>
        <family val="2"/>
      </rPr>
      <t>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t>
    </r>
    <r>
      <rPr>
        <vertAlign val="superscript"/>
        <sz val="10"/>
        <color rgb="FF000000"/>
        <rFont val="Arial"/>
        <family val="2"/>
      </rPr>
      <t>er</t>
    </r>
    <r>
      <rPr>
        <sz val="10"/>
        <color rgb="FF000000"/>
        <rFont val="Arial"/>
        <family val="2"/>
      </rPr>
      <t xml:space="preserve">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2016. A noter que la loi n° 2017-257 du 28 février 2017 relative au statut de Paris et à l’aménagement métropolitain ouvre la possibilité à 7 nouveaux EPCI de se transformer en métropoles à l’avenir.</t>
    </r>
  </si>
  <si>
    <r>
      <rPr>
        <b/>
        <u/>
        <sz val="10"/>
        <color rgb="FF0000FF"/>
        <rFont val="Arial"/>
        <family val="2"/>
      </rPr>
      <t xml:space="preserve">Communauté d’agglomération (CA) </t>
    </r>
    <r>
      <rPr>
        <b/>
        <sz val="10"/>
        <color rgb="FF0000FF"/>
        <rFont val="Arial"/>
        <family val="2"/>
      </rPr>
      <t>:</t>
    </r>
    <r>
      <rPr>
        <sz val="10"/>
        <color rgb="FF000000"/>
        <rFont val="Arial"/>
        <family val="2"/>
      </rPr>
      <t xml:space="preserve"> Créée par la loi du 12 juillet 1999 et modifiée par la loi du 16 décembre 2010, la communauté d’agglomération est un EPCI à fiscalité propre regroupant plusieurs communes formant, à la date de sa création, un ensemble de plus de 50 000 habitants d'un seul tenant et sans enclave, autour d'une ou plusieurs communes centre de plus de 15 000 habitants (des dérogations existent pour ces deux seuils démographiques).</t>
    </r>
  </si>
  <si>
    <t>T 2.4</t>
  </si>
  <si>
    <t>T 2.5</t>
  </si>
  <si>
    <t>T 2.6</t>
  </si>
  <si>
    <t>T 2.7</t>
  </si>
  <si>
    <t>T 2.8</t>
  </si>
  <si>
    <t>T 2.9</t>
  </si>
  <si>
    <t>T 3.1</t>
  </si>
  <si>
    <t>T 3.2</t>
  </si>
  <si>
    <t>Présentation fonctionnelle des comptes des métropoles et communautés urbaines par strate de population des groupements : dépenses d'investissement</t>
  </si>
  <si>
    <t>Présentation fonctionnelle des comptes des métropoles et communautés urbaines par strate de population des groupements : dépenses de fonctionnement</t>
  </si>
  <si>
    <t>Présentation fonctionnelle des comptes des métropoles et communautés urbaines par strate de population des groupements : dépenses totales</t>
  </si>
  <si>
    <t>Présentation fonctionnelle des comptes des communautés d'agglomération par strate de population des groupements : dépenses de fonctionnement</t>
  </si>
  <si>
    <t>Présentation fonctionnelle des comptes des communautés d'agglomération par strate de population des groupements : dépenses d'investissement</t>
  </si>
  <si>
    <t>Présentation fonctionnelle des comptes des communautés d'agglomération par strate de population des groupements : dépenses totales</t>
  </si>
  <si>
    <t>Présentation fonctionnelle des comptes des communautés de communes de 10 000 hab. et plus par strate de population des groupements : dépenses de fonctionnement</t>
  </si>
  <si>
    <t>Présentation fonctionnelle des comptes des communautés de communes de 10 000 hab. et plus par strate de population des groupements : dépenses d'investissement</t>
  </si>
  <si>
    <t>Présentation fonctionnelle des comptes des communautés de communes de 10 000 hab. et plus par strate de population des groupements : dépenses totales</t>
  </si>
  <si>
    <r>
      <t>Groupements à fiscalité propre selon l'appartenance à une région</t>
    </r>
    <r>
      <rPr>
        <b/>
        <i/>
        <sz val="11"/>
        <rFont val="Arial"/>
        <family val="2"/>
      </rPr>
      <t xml:space="preserve"> :</t>
    </r>
  </si>
  <si>
    <r>
      <t>Outre-Mer</t>
    </r>
    <r>
      <rPr>
        <vertAlign val="superscript"/>
        <sz val="11"/>
        <rFont val="Arial"/>
        <family val="2"/>
      </rPr>
      <t>(1)</t>
    </r>
  </si>
  <si>
    <r>
      <t>- à une CU ou métropole</t>
    </r>
    <r>
      <rPr>
        <vertAlign val="superscript"/>
        <sz val="11"/>
        <rFont val="Arial"/>
        <family val="2"/>
      </rPr>
      <t>(2)</t>
    </r>
  </si>
  <si>
    <t>(1) Il s'agit des groupements des 5 départements d'outre-mer (y compris Mayotte).</t>
  </si>
  <si>
    <r>
      <t>Groupements selon l'appartenance à une région</t>
    </r>
    <r>
      <rPr>
        <b/>
        <i/>
        <sz val="11"/>
        <rFont val="Arial"/>
        <family val="2"/>
      </rPr>
      <t xml:space="preserve"> :</t>
    </r>
  </si>
  <si>
    <t>T 5.7</t>
  </si>
  <si>
    <t>T 5.8</t>
  </si>
  <si>
    <t>T 5.9</t>
  </si>
  <si>
    <t>(a)  Pour une définition des groupements de « montagne » voir la fiche méthodologique ci-dessous ou l'annexe 2 : Zonage ou classifications utilisés.</t>
  </si>
  <si>
    <r>
      <rPr>
        <b/>
        <sz val="11"/>
        <color theme="1"/>
        <rFont val="Arial"/>
        <family val="2"/>
      </rPr>
      <t>R1 :</t>
    </r>
    <r>
      <rPr>
        <sz val="11"/>
        <color theme="1"/>
        <rFont val="Arial"/>
        <family val="2"/>
      </rPr>
      <t xml:space="preserve"> Dépenses réelles de fonctionnement (DRF)  /  habitant</t>
    </r>
  </si>
  <si>
    <r>
      <rPr>
        <b/>
        <sz val="11"/>
        <color theme="1"/>
        <rFont val="Arial"/>
        <family val="2"/>
      </rPr>
      <t>R2 :</t>
    </r>
    <r>
      <rPr>
        <sz val="11"/>
        <color theme="1"/>
        <rFont val="Arial"/>
        <family val="2"/>
      </rPr>
      <t xml:space="preserve"> Produit des impositions directes hors fiscalité reversée / habitant </t>
    </r>
  </si>
  <si>
    <r>
      <rPr>
        <b/>
        <sz val="11"/>
        <color theme="1"/>
        <rFont val="Arial"/>
        <family val="2"/>
      </rPr>
      <t>R2 bis :</t>
    </r>
    <r>
      <rPr>
        <sz val="11"/>
        <color theme="1"/>
        <rFont val="Arial"/>
        <family val="2"/>
      </rPr>
      <t xml:space="preserve"> Produit des impositions directes y compris fiscalité reversée / habitant </t>
    </r>
  </si>
  <si>
    <r>
      <rPr>
        <b/>
        <sz val="11"/>
        <color theme="1"/>
        <rFont val="Arial"/>
        <family val="2"/>
      </rPr>
      <t>R3 :</t>
    </r>
    <r>
      <rPr>
        <sz val="11"/>
        <color theme="1"/>
        <rFont val="Arial"/>
        <family val="2"/>
      </rPr>
      <t xml:space="preserve"> Recettes réelles de fonctionnement (RRF) / habitant </t>
    </r>
  </si>
  <si>
    <r>
      <rPr>
        <b/>
        <sz val="11"/>
        <color theme="1"/>
        <rFont val="Arial"/>
        <family val="2"/>
      </rPr>
      <t>R4 :</t>
    </r>
    <r>
      <rPr>
        <sz val="11"/>
        <color theme="1"/>
        <rFont val="Arial"/>
        <family val="2"/>
      </rPr>
      <t xml:space="preserve"> Dépenses d'équipement brut / habitant</t>
    </r>
  </si>
  <si>
    <r>
      <rPr>
        <b/>
        <sz val="11"/>
        <color theme="1"/>
        <rFont val="Arial"/>
        <family val="2"/>
      </rPr>
      <t>R5 :</t>
    </r>
    <r>
      <rPr>
        <sz val="11"/>
        <color theme="1"/>
        <rFont val="Arial"/>
        <family val="2"/>
      </rPr>
      <t xml:space="preserve"> Dette / habitant </t>
    </r>
  </si>
  <si>
    <r>
      <rPr>
        <b/>
        <sz val="11"/>
        <color theme="1"/>
        <rFont val="Arial"/>
        <family val="2"/>
      </rPr>
      <t>R6 :</t>
    </r>
    <r>
      <rPr>
        <sz val="11"/>
        <color theme="1"/>
        <rFont val="Arial"/>
        <family val="2"/>
      </rPr>
      <t xml:space="preserve"> DGF / habitant </t>
    </r>
  </si>
  <si>
    <r>
      <rPr>
        <b/>
        <sz val="11"/>
        <color theme="1"/>
        <rFont val="Arial"/>
        <family val="2"/>
      </rPr>
      <t>R4 :</t>
    </r>
    <r>
      <rPr>
        <sz val="11"/>
        <color theme="1"/>
        <rFont val="Arial"/>
        <family val="2"/>
      </rPr>
      <t xml:space="preserve"> Dépenses d'équipement brut / habitant </t>
    </r>
  </si>
  <si>
    <t xml:space="preserve">Logement, habitat </t>
  </si>
  <si>
    <t xml:space="preserve">Services communs        </t>
  </si>
  <si>
    <r>
      <t xml:space="preserve">T 5.3 - Présentation fonctionnelle des comptes des métropoles </t>
    </r>
    <r>
      <rPr>
        <b/>
        <vertAlign val="superscript"/>
        <sz val="14"/>
        <color indexed="12"/>
        <rFont val="Arial"/>
        <family val="2"/>
      </rPr>
      <t>(a)</t>
    </r>
    <r>
      <rPr>
        <b/>
        <sz val="14"/>
        <color indexed="12"/>
        <rFont val="Arial"/>
        <family val="2"/>
      </rPr>
      <t xml:space="preserve"> et communautés urbaines par strate de population des groupements </t>
    </r>
    <r>
      <rPr>
        <b/>
        <vertAlign val="superscript"/>
        <sz val="14"/>
        <color indexed="12"/>
        <rFont val="Arial"/>
        <family val="2"/>
      </rPr>
      <t>(b)</t>
    </r>
    <r>
      <rPr>
        <b/>
        <sz val="14"/>
        <color indexed="12"/>
        <rFont val="Arial"/>
        <family val="2"/>
      </rPr>
      <t xml:space="preserve"> : dépenses totales</t>
    </r>
  </si>
  <si>
    <r>
      <t xml:space="preserve">T 5.7 -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de fonctionnement</t>
    </r>
  </si>
  <si>
    <t>(b) Il n'y a pas de communautés de communes de plus de 300 000 habitants.</t>
  </si>
  <si>
    <r>
      <t xml:space="preserve">T 5.8 -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d'investissement</t>
    </r>
  </si>
  <si>
    <r>
      <t xml:space="preserve">T 5.9 - Présentation fonctionnelle des comptes des communautés de communes de 10 000 habitants et plus </t>
    </r>
    <r>
      <rPr>
        <b/>
        <vertAlign val="superscript"/>
        <sz val="14"/>
        <color indexed="12"/>
        <rFont val="Arial"/>
        <family val="2"/>
      </rPr>
      <t>(a)</t>
    </r>
    <r>
      <rPr>
        <b/>
        <sz val="14"/>
        <color indexed="12"/>
        <rFont val="Arial"/>
        <family val="2"/>
      </rPr>
      <t xml:space="preserve"> par strate de population des groupements </t>
    </r>
    <r>
      <rPr>
        <b/>
        <vertAlign val="superscript"/>
        <sz val="14"/>
        <color indexed="12"/>
        <rFont val="Arial"/>
        <family val="2"/>
      </rPr>
      <t>(b)</t>
    </r>
    <r>
      <rPr>
        <b/>
        <sz val="14"/>
        <color indexed="12"/>
        <rFont val="Arial"/>
        <family val="2"/>
      </rPr>
      <t xml:space="preserve"> : dépenses totales</t>
    </r>
  </si>
  <si>
    <t>qui exerce à la fois les compétences dévolues aux conseils départementaux et celles dévolues aux métropoles, la métropole de Lyon est comptabilisée comme un budget d'établissement public de coopération intercommunale à fiscalité propre (EPCIFP).</t>
  </si>
  <si>
    <r>
      <t xml:space="preserve"> Total </t>
    </r>
    <r>
      <rPr>
        <vertAlign val="superscript"/>
        <sz val="10"/>
        <rFont val="Arial"/>
        <family val="2"/>
      </rPr>
      <t>(b)</t>
    </r>
  </si>
  <si>
    <r>
      <t xml:space="preserve"> Total </t>
    </r>
    <r>
      <rPr>
        <vertAlign val="superscript"/>
        <sz val="10"/>
        <rFont val="Arial"/>
        <family val="2"/>
      </rPr>
      <t>(a)</t>
    </r>
  </si>
  <si>
    <t>Champ : Groupements à fiscalté propre y compris la métropole de Lyon, la métropole du Grand Paris et ses établissement publics territotiaux; France entière (France métropolitaine et DOM).</t>
  </si>
  <si>
    <t>(b) y compris la métropole de Lyon, la métropole du Grand Paris et ses établissements publics territoriaux (EPT).</t>
  </si>
  <si>
    <t>(a) Pour une définition des groupements de « montagne » voir la fiche méthodologique ci-dessous ou l'annexe 2 : Zonages et classifications utilisés.</t>
  </si>
  <si>
    <t>(a) Pour une définition des groupements de « montagne » voir l'encadré méthodologique ci-dessous ou l'annexe 2 : Zonages et classifications utilisés.</t>
  </si>
  <si>
    <t>(a)  Pour une définition des groupements de « montagne » voir la fiche méthodologique ci-dessous ou l'annexe 2 : Zonages et classifications utilisés.</t>
  </si>
  <si>
    <t>Somme des dépenses réelles de fonctionnement et des dépenses réelles d'investissement (y compris les remboursements).</t>
  </si>
  <si>
    <t>Part relative des impôts et taxes dans le total des recettes réelles de fonctionnement.</t>
  </si>
  <si>
    <t>Autres recettes : calculées par différence</t>
  </si>
  <si>
    <t>L'annuité de la dette est calculée hors gestion active de la dette.</t>
  </si>
  <si>
    <t>(2) y compris la métropole de Lyon, la métropole du Grand Paris et ses établissements publics territoriaux (EPT).</t>
  </si>
  <si>
    <r>
      <rPr>
        <b/>
        <sz val="10"/>
        <color rgb="FF0000FF"/>
        <rFont val="Arial"/>
        <family val="2"/>
      </rPr>
      <t xml:space="preserve">Population totale </t>
    </r>
    <r>
      <rPr>
        <sz val="10"/>
        <rFont val="Arial"/>
        <family val="2"/>
      </rPr>
      <t xml:space="preserve">: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t>
    </r>
  </si>
  <si>
    <r>
      <t xml:space="preserve">Dotations et subventions d'équipement : </t>
    </r>
    <r>
      <rPr>
        <sz val="10"/>
        <rFont val="Arial"/>
        <family val="2"/>
      </rPr>
      <t>crédit des comptes 13, 102 excepté les comptes 139, 1027, 10222, 10229.</t>
    </r>
  </si>
  <si>
    <t xml:space="preserve">Les EPCI classés en «zone de montagne» : </t>
  </si>
  <si>
    <t>Contrairement aux autres métropoles, la métropole de Lyon est une collectivité territoriale à part entière et non un établissement public de coopération intercommunale. La métropole de Lyon est une collectivité à statut particulier, au sens de l'article 72 de la Constitution, qui exerce à la fois les compétences dévolues aux conseils départementaux et celles dévolues aux métropoles. On ne comptabilise pas la métropole de Lyon comme un EPCI à fiscalité propre, mais elle est prise en compte dans la détermination du nombre de communes et du nombre d’habitants couverts par une intercommunalité à fiscalité propre.</t>
  </si>
  <si>
    <r>
      <t xml:space="preserve">Métropole de Lyon </t>
    </r>
    <r>
      <rPr>
        <b/>
        <sz val="10"/>
        <color rgb="FF0000FF"/>
        <rFont val="Arial"/>
        <family val="2"/>
      </rPr>
      <t>:</t>
    </r>
    <r>
      <rPr>
        <b/>
        <u/>
        <sz val="10"/>
        <color rgb="FF0000FF"/>
        <rFont val="Arial"/>
        <family val="2"/>
      </rPr>
      <t xml:space="preserve"> </t>
    </r>
  </si>
  <si>
    <t>Communauté urbaine (CU) :</t>
  </si>
  <si>
    <t xml:space="preserve">La communauté urbaine regroupe depuis la loi du 16 décembre 2010 plusieurs communes formant un ensemble de plus de 450 000 habitants, d’un seul tenant et sans enclave. Les communautés existant antérieurement à la loi de 1999 ont des effectifs inférieurs à ce seuil et peuvent ne pas avoir adopté le régime de la fiscalité professionnelle unique (FPU). La loi du 27 janvier 2014 abaisse ce seuil à 250 000 habitants. Forme de coopération plus intégrée que la communauté d’agglomération, la communauté urbaine dispose de compétences plus larges que celle-ci. </t>
  </si>
  <si>
    <t xml:space="preserve">Créée par la loi du 6 février 1992 et renforcée par la loi du 12 juillet 1999, la communauté de communes est un établissement public de coopération intercommunale à fiscalité propre regroupant plusieurs communes, associées au sein d’un espace de solidarité, autour d’un projet commun de développement économique et d’aménagement de l’espace. </t>
  </si>
  <si>
    <r>
      <rPr>
        <b/>
        <u/>
        <sz val="10"/>
        <color rgb="FF0000FF"/>
        <rFont val="Arial"/>
        <family val="2"/>
      </rPr>
      <t>Communauté de communes (CC) :</t>
    </r>
    <r>
      <rPr>
        <sz val="10"/>
        <rFont val="Arial"/>
        <family val="2"/>
      </rPr>
      <t xml:space="preserve"> </t>
    </r>
  </si>
  <si>
    <t xml:space="preserve"> Les communes continuent à voter des taux sur les taxes « ménages » et votent un taux de CFE à la place de l’ancien taux de TP. Le groupement vote aussi des taux « additionnels » et perçoit des produits « additionnels » des taxes « ménages » et de CFE en appliquant des taux uniformes sur l'ensemble du territoire intercommunal.</t>
  </si>
  <si>
    <t>Le régime de fiscalité additionnelle  sur les quatre taxes (FA) :</t>
  </si>
  <si>
    <t xml:space="preserve"> Les communes votent des taux et perçoivent des produits sur les trois taxes « ménages ». En revanche elles ne perçoivent aucun produit économique (CFE, CVAE, IFER, TASCOM) ni la taxe additionnelle au foncier non bâti. Le groupement perçoit d’office tous les impôts économiques, une part de la taxe d’habitation et une part de la taxe foncière sur les propriétés non bâties (qui correspondent à la part des impôts ménages qui ne sont plus perçus par les départements ou les régions du fait de la réforme). Il vote seul un taux unique de CFE sur l'ensemble des communes de l’intercommunalité et peut, dès 2011, voter des taux additionnels sur les trois taxes « ménages » : TH, TFNB hors taxe additionnelle et TFB. Si un EPCI souhaite renoncer à l’une de ces recettes, son conseil doit opter pour un taux nul. La métropole de Nice-Côte d'Azur, les communautés d'agglomération et les syndicats d'agglomération nouvelle relèvent tous de ce régime fiscal.</t>
  </si>
  <si>
    <t xml:space="preserve"> Le régime à fiscalité professionnelle unique (FPU) :</t>
  </si>
  <si>
    <t>les « groupements à fiscalité propre de montagne » sont définis comme étant les groupements d'au moins 5000 habitants dont la moitié au moins des communes appartient à une zone de montagne</t>
  </si>
  <si>
    <t>CU : communauté urbaine, CA : communauté d'agglomération, CC à FPU : communauté de communes à fiscalité professionnelle unique, CC à FA : communauté de communes à fiscalité additionnelle.</t>
  </si>
  <si>
    <t>https://www.collectivites-locales.gouv.fr/etudes-et-statistiques-locales</t>
  </si>
  <si>
    <t>Les finances des établissements publics intercommunaux (EPCI) à fiscalité propre en 2017</t>
  </si>
  <si>
    <t>Répartition des groupements à fiscalité propre par strate de population en 2017</t>
  </si>
  <si>
    <t>Répartition des groupements à fiscalité propre et de leur population par région et strate de population en 2017</t>
  </si>
  <si>
    <t>Répartition des groupements à fiscalité propre selon le type de groupement et strate de population en 2017</t>
  </si>
  <si>
    <t>Comptes des groupements à fiscalité propre par strate de population en 2017</t>
  </si>
  <si>
    <t>Comptes des métropoles et communautés urbaines (CU) par strate de population en 2017</t>
  </si>
  <si>
    <t>Les dépenses et recettes par habitant des métropoles et CU par strate de population en 2017</t>
  </si>
  <si>
    <t>Comptes des communautés d'agglomération (CA) par strate de population en 2017</t>
  </si>
  <si>
    <t>Les dépenses et recettes par habitant des communautés d'agglomération par strate de population en 2017</t>
  </si>
  <si>
    <t>Comptes des communautés de communes (CC) par strate de population en 2017</t>
  </si>
  <si>
    <t>Les dépenses et recettes par habitant des communautés de communes par strate de population en 2017</t>
  </si>
  <si>
    <t>Comptes des groupements à fiscalité propre de « montagne » par strate de population en 2017</t>
  </si>
  <si>
    <t>Les dépenses et recettes par habitant des groupements de « montagne »  par strate de population en 2017</t>
  </si>
  <si>
    <t>Comptes des groupements à fiscalité propre n'étant pas de « montagne » par strate de population en 2017</t>
  </si>
  <si>
    <t>Les dépenses et recettes par habitant des groupements n'étant pas de « montagne »  par strate de population en 2017</t>
  </si>
  <si>
    <t>Ratios financiers 2017 : Dépenses totales du budget intercommunal par région, type du groupement et strate de population</t>
  </si>
  <si>
    <t>Ratios financiers 2017 : Dépenses de fonctionnement par région, type du groupement et strate de population</t>
  </si>
  <si>
    <t>Ratios financiers 2017 : Recettes de fonctionnement et capacité d'épargne par région, type du groupement et strate de population</t>
  </si>
  <si>
    <t>Ratios financiers 2017 : Dépenses d'investissement par région, type du groupement et strate de population</t>
  </si>
  <si>
    <t>Ratios financiers 2017 : Recettes d'investissement par région, type du groupement et strate de population</t>
  </si>
  <si>
    <t>Ratios financiers 2017 : Charge de la dette et marge de manœuvre par région, type du groupement et strate de population</t>
  </si>
  <si>
    <t>Evolution 2017/2016 des données budgétaires des groupements par strate de population</t>
  </si>
  <si>
    <t>Population totale au 1er janvier 2017 (millésimée 2014).</t>
  </si>
  <si>
    <t>Source : DGFIP, comptes de gestion, budgets principaux; INSEE, Recensement de la population (population totale en 2017 - année de référence 2014) ; calculs DGCL.</t>
  </si>
  <si>
    <t xml:space="preserve">Moins de 10 000 habitants </t>
  </si>
  <si>
    <t>Lecture : en France métropolitaine, il y a 209 groupements à fiscalité propre dans la strate de taille de population des groupements de moins de 10 000 habitants, qui regroupent 1 530 000 habitants pour une taille moyenne de 7319 habitants.</t>
  </si>
  <si>
    <t>Lecture : en France métropolitaine, il y a 3861 communes dans la strate de taille de population des groupements de moins de 10 000  habitants, pour un nombre moyen de 18,5 communes par EPCI à fiscalité propre.</t>
  </si>
  <si>
    <t>de 10 000</t>
  </si>
  <si>
    <t>T 1.2.b - Répartition de la population des groupements à fiscalité propre par région et strate intercommunale en 2017</t>
  </si>
  <si>
    <t>T 1.2.c - Taille moyenne des groupements à fiscalité propre par région et strate intercommunale en 2017</t>
  </si>
  <si>
    <t>20 000 hab-</t>
  </si>
  <si>
    <t>50 000 hab-</t>
  </si>
  <si>
    <t>100 000 hab-</t>
  </si>
  <si>
    <t>300 000 hab-</t>
  </si>
  <si>
    <t>moins de 100 000 hab-</t>
  </si>
  <si>
    <t>100 000 hab- et plus</t>
  </si>
  <si>
    <t>Lecture: il y a 36 budgets principaux de groupements à fiscalité propre de moins de 1 000 habitants en région Auvergne- Rhône-Alpes</t>
  </si>
  <si>
    <t>Lecture : les EPCI à fiscalité propre de 300 000 habitants et plus de la région Auvergne-Rhône-Alpes regroupent 2 235 milliers habitants.</t>
  </si>
  <si>
    <t>Lecture : la taille moyenne d'un EPCI à fiscalité propre de moins de 10 000 habitants en région Auvergne-Rhône-Alpes est de 7560 habitants.</t>
  </si>
  <si>
    <t>Métropole : Créée par la loi n° 2010-1563 du 16 décembre 2010 de réforme des collectivités territoriales, la métropole était initialement un EPCI regroupant des communes, formant à la date de sa création un ensemble de plus de 500 000 habitants d’un seul tenant et sans enclave. La loi n° 2014-58 du 27 janvier 2014 de modernisation de l’action publique territoriale et d’affirmation des métropoles (MAPTAM) a redéfini les métropoles de droit commun et leurs compétences. Au 1er janvier 2015, ont été transformés automatiquement en métropole huit EPCI à fiscalité propre qui formaient un ensemble de plus de 400 000 habitants dans une aire urbaine, au sens de l’Insee, de plus de 650 000 habitants. Deux autres EPCI à fiscalité propre ont été transformés en métropole selon un dispositif de transformation facultative. Cette loi comporte également des dispositions spécifiques sur la métropole d’Aix-Marseille-Provence et la métropole du Grand Paris, qui ont été mises en place le 1er janvier 2017. A noter que la loi n° 2017-257 du 28 février 2017 relative au statut de Paris et à l’aménagement métropolitain ouvre la possibilité à 7 nouveaux EPCI de se transformer en métropoles à l’avenir.</t>
  </si>
  <si>
    <r>
      <t xml:space="preserve">T 1.3.a - Répartition des groupements à fiscalité propre </t>
    </r>
    <r>
      <rPr>
        <b/>
        <vertAlign val="superscript"/>
        <sz val="14"/>
        <color indexed="12"/>
        <rFont val="Arial"/>
        <family val="2"/>
      </rPr>
      <t>(a)</t>
    </r>
    <r>
      <rPr>
        <b/>
        <sz val="14"/>
        <color indexed="12"/>
        <rFont val="Arial"/>
        <family val="2"/>
      </rPr>
      <t xml:space="preserve"> selon le type de groupement par strate intercommunale en 2017</t>
    </r>
  </si>
  <si>
    <r>
      <t>T 1.2.a - Répartition du nombre de groupements à fiscalité propre</t>
    </r>
    <r>
      <rPr>
        <b/>
        <vertAlign val="superscript"/>
        <sz val="14"/>
        <color indexed="12"/>
        <rFont val="Arial"/>
        <family val="2"/>
      </rPr>
      <t xml:space="preserve"> (a) </t>
    </r>
    <r>
      <rPr>
        <b/>
        <sz val="14"/>
        <color indexed="12"/>
        <rFont val="Arial"/>
        <family val="2"/>
      </rPr>
      <t>par région et strate intercommunale en 2017</t>
    </r>
  </si>
  <si>
    <r>
      <t xml:space="preserve">T 1.1.a - Répartition en nombre d'habitants des groupements à fiscalité propre </t>
    </r>
    <r>
      <rPr>
        <b/>
        <vertAlign val="superscript"/>
        <sz val="14"/>
        <color indexed="12"/>
        <rFont val="Arial"/>
        <family val="2"/>
      </rPr>
      <t>(a)</t>
    </r>
    <r>
      <rPr>
        <b/>
        <sz val="14"/>
        <color indexed="12"/>
        <rFont val="Arial"/>
        <family val="2"/>
      </rPr>
      <t xml:space="preserve"> par strate de population intercommunale en 2017</t>
    </r>
  </si>
  <si>
    <r>
      <t xml:space="preserve">T 1.1.b - Répartition en nombre de communes des groupements à fiscalité propre </t>
    </r>
    <r>
      <rPr>
        <b/>
        <vertAlign val="superscript"/>
        <sz val="14"/>
        <color indexed="12"/>
        <rFont val="Arial"/>
        <family val="2"/>
      </rPr>
      <t>(a)</t>
    </r>
    <r>
      <rPr>
        <b/>
        <sz val="14"/>
        <color indexed="12"/>
        <rFont val="Arial"/>
        <family val="2"/>
      </rPr>
      <t xml:space="preserve"> par strate de population intercommunale en 2017</t>
    </r>
  </si>
  <si>
    <t>Source : DGFIP, comptes de gestion, budgets principaux ; INSEE, Recensement de la population (population totale en 2017 - année de référence 2014) ; calculs DGCL.</t>
  </si>
  <si>
    <t>Source : DGFIP, comptes de gestion ; INSEE, Recensement de la population (population totale en 2017 - année de référence 2014) ; calculs DGCL.</t>
  </si>
  <si>
    <t>Source : INSEE, Recensement de la population (population totale en 2017 - année de référence 2014) ; calculs DGCL.</t>
  </si>
  <si>
    <t>Lecture : il y a 850 326 habitants dans la strate des CC à FPU de moins de 10 000 habitants qui représentent 55,3 % de la population des groupements à fiscalité propre de moins de 10 000 habitants.</t>
  </si>
  <si>
    <t xml:space="preserve">T 2.1.a - Comptes des groupements à fiscalité propre par strate de population en 2017 </t>
  </si>
  <si>
    <t>Exercice 2017</t>
  </si>
  <si>
    <t xml:space="preserve">T 2.1.b - Structure des dépenses et recettes des groupements à fiscalité propre par strate de population en 2017 </t>
  </si>
  <si>
    <t xml:space="preserve">Source : DGFiP-Comptes de gestion ; budgets principaux - opérations réelles. Calculs DGCL. Montants calculés hors gestion active de la dette. INSEE, Recensement de la population (population totale en 2017 - année de référence 2014) </t>
  </si>
  <si>
    <t>Lecture : Les dépenses de fonctionnement des groupements à fiscalité propre de moins de 10 000 habitants se montent à 509 M€.</t>
  </si>
  <si>
    <t>Lecture : Les achats et charges externes des groupements à fiscalité propre de moins de 10 000 habitants représentent 25,6 % de leurs dépenses de fonctionnement.</t>
  </si>
  <si>
    <r>
      <t xml:space="preserve">T 2.2  Dépenses et recettes par habitant </t>
    </r>
    <r>
      <rPr>
        <b/>
        <vertAlign val="superscript"/>
        <sz val="14"/>
        <color indexed="12"/>
        <rFont val="Arial"/>
        <family val="2"/>
      </rPr>
      <t xml:space="preserve">(a) </t>
    </r>
    <r>
      <rPr>
        <b/>
        <sz val="14"/>
        <color indexed="12"/>
        <rFont val="Arial"/>
        <family val="2"/>
      </rPr>
      <t xml:space="preserve">des groupements à fiscalité propre par strate de population en 2017 </t>
    </r>
  </si>
  <si>
    <r>
      <t xml:space="preserve">T 2.3 - Évolution 2016-2017 à champ constant </t>
    </r>
    <r>
      <rPr>
        <b/>
        <vertAlign val="superscript"/>
        <sz val="14"/>
        <color indexed="12"/>
        <rFont val="Arial"/>
        <family val="2"/>
      </rPr>
      <t>(a)</t>
    </r>
    <r>
      <rPr>
        <b/>
        <sz val="14"/>
        <color indexed="12"/>
        <rFont val="Arial"/>
        <family val="2"/>
      </rPr>
      <t xml:space="preserve"> des données budgétaires des groupements à fiscalité propre par strate de population des groupements </t>
    </r>
  </si>
  <si>
    <t>Source : DGFiP-Comptes de gestion ; budgets principaux - opérations réelles. Calculs DGCL. Montants calculés hors gestion active de la dette; INSEE, Recensement de la population (population totale en 2017 - année de référence 2014).</t>
  </si>
  <si>
    <t xml:space="preserve">Impôts et taxes </t>
  </si>
  <si>
    <t xml:space="preserve">- Impôts locaux </t>
  </si>
  <si>
    <t xml:space="preserve">Concours de l'État </t>
  </si>
  <si>
    <r>
      <t>- DGF</t>
    </r>
    <r>
      <rPr>
        <vertAlign val="superscript"/>
        <sz val="11"/>
        <rFont val="Arial"/>
        <family val="2"/>
      </rPr>
      <t xml:space="preserve"> </t>
    </r>
  </si>
  <si>
    <r>
      <t xml:space="preserve">Taux d'épargne brute </t>
    </r>
    <r>
      <rPr>
        <vertAlign val="superscript"/>
        <sz val="11"/>
        <rFont val="Arial"/>
        <family val="2"/>
      </rPr>
      <t>(b)</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</si>
  <si>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(b)</t>
    </r>
    <r>
      <rPr>
        <sz val="11"/>
        <rFont val="Arial"/>
        <family val="2"/>
      </rPr>
      <t xml:space="preserve"> = [(3)-(8)] / (2)  </t>
    </r>
  </si>
  <si>
    <r>
      <t xml:space="preserve">Taux d'endettement </t>
    </r>
    <r>
      <rPr>
        <vertAlign val="superscript"/>
        <sz val="11"/>
        <rFont val="Arial"/>
        <family val="2"/>
      </rPr>
      <t>(b)</t>
    </r>
    <r>
      <rPr>
        <sz val="11"/>
        <rFont val="Arial"/>
        <family val="2"/>
      </rPr>
      <t xml:space="preserve"> = (12) / (2) </t>
    </r>
  </si>
  <si>
    <r>
      <t xml:space="preserve">Capacité de désendettement </t>
    </r>
    <r>
      <rPr>
        <vertAlign val="superscript"/>
        <sz val="11"/>
        <rFont val="Arial"/>
        <family val="2"/>
      </rPr>
      <t>(c)</t>
    </r>
    <r>
      <rPr>
        <sz val="11"/>
        <rFont val="Arial"/>
        <family val="2"/>
      </rPr>
      <t xml:space="preserve"> = (12) / (3)</t>
    </r>
  </si>
  <si>
    <t>(b) écarts en point de pourcentage entre 2017 et 2016.</t>
  </si>
  <si>
    <t>(c) écarts en nombre d'années.</t>
  </si>
  <si>
    <t>Les EPCI concernés sont les groupements à fiscalité propre y compris la MGP de Paris et ses EPT et y compris la métropole de Lyon.</t>
  </si>
  <si>
    <r>
      <t xml:space="preserve">T 2.4.b - Structure des dépenses et recettes des métropoles </t>
    </r>
    <r>
      <rPr>
        <b/>
        <vertAlign val="superscript"/>
        <sz val="14"/>
        <color indexed="12"/>
        <rFont val="Arial"/>
        <family val="2"/>
      </rPr>
      <t xml:space="preserve">(a) </t>
    </r>
    <r>
      <rPr>
        <b/>
        <sz val="14"/>
        <color indexed="12"/>
        <rFont val="Arial"/>
        <family val="2"/>
      </rPr>
      <t xml:space="preserve">et CU par strate de population de groupements </t>
    </r>
    <r>
      <rPr>
        <b/>
        <vertAlign val="superscript"/>
        <sz val="14"/>
        <color indexed="12"/>
        <rFont val="Arial"/>
        <family val="2"/>
      </rPr>
      <t>(b)</t>
    </r>
    <r>
      <rPr>
        <b/>
        <sz val="14"/>
        <color indexed="12"/>
        <rFont val="Arial"/>
        <family val="2"/>
      </rPr>
      <t xml:space="preserve"> en 2017 </t>
    </r>
  </si>
  <si>
    <t>Lecture : Les achats et charges externes des métropoles et CU de 50 000 à 100 000 habitants sont de 33 M€.</t>
  </si>
  <si>
    <t>Lecture : Les achats et charges externes des métropoles et CU de 50 000 à 100 000 habitants représentent 37 % de leurs dépenses de fonctionnement.</t>
  </si>
  <si>
    <r>
      <t xml:space="preserve">T 2.4.a - Comptes des métropoles </t>
    </r>
    <r>
      <rPr>
        <b/>
        <vertAlign val="superscript"/>
        <sz val="14"/>
        <color indexed="12"/>
        <rFont val="Arial"/>
        <family val="2"/>
      </rPr>
      <t xml:space="preserve">(a) </t>
    </r>
    <r>
      <rPr>
        <b/>
        <sz val="14"/>
        <color indexed="12"/>
        <rFont val="Arial"/>
        <family val="2"/>
      </rPr>
      <t>et communautés urbaines par strate de population des groupements</t>
    </r>
    <r>
      <rPr>
        <b/>
        <vertAlign val="superscript"/>
        <sz val="14"/>
        <color indexed="12"/>
        <rFont val="Arial"/>
        <family val="2"/>
      </rPr>
      <t xml:space="preserve"> (b) </t>
    </r>
    <r>
      <rPr>
        <b/>
        <sz val="14"/>
        <color indexed="12"/>
        <rFont val="Arial"/>
        <family val="2"/>
      </rPr>
      <t xml:space="preserve">en 2017 </t>
    </r>
  </si>
  <si>
    <r>
      <t xml:space="preserve">T 2.5  Dépenses et recettes par habitant </t>
    </r>
    <r>
      <rPr>
        <b/>
        <vertAlign val="superscript"/>
        <sz val="14"/>
        <color indexed="12"/>
        <rFont val="Arial"/>
        <family val="2"/>
      </rPr>
      <t>(a)</t>
    </r>
    <r>
      <rPr>
        <b/>
        <sz val="14"/>
        <color indexed="12"/>
        <rFont val="Arial"/>
        <family val="2"/>
      </rPr>
      <t xml:space="preserve"> des métropoles </t>
    </r>
    <r>
      <rPr>
        <b/>
        <vertAlign val="superscript"/>
        <sz val="14"/>
        <color indexed="12"/>
        <rFont val="Arial"/>
        <family val="2"/>
      </rPr>
      <t>(b)</t>
    </r>
    <r>
      <rPr>
        <b/>
        <sz val="14"/>
        <color indexed="12"/>
        <rFont val="Arial"/>
        <family val="2"/>
      </rPr>
      <t xml:space="preserve"> et communautés urbaines par strate de groupement </t>
    </r>
    <r>
      <rPr>
        <b/>
        <vertAlign val="superscript"/>
        <sz val="14"/>
        <color indexed="12"/>
        <rFont val="Arial"/>
        <family val="2"/>
      </rPr>
      <t xml:space="preserve">(c) </t>
    </r>
    <r>
      <rPr>
        <b/>
        <sz val="14"/>
        <color indexed="12"/>
        <rFont val="Arial"/>
        <family val="2"/>
      </rPr>
      <t xml:space="preserve">en 2017 </t>
    </r>
  </si>
  <si>
    <t>Lecture : Les achats et charges externes des CA de 50 000 à 100 000 habitants sont de 808 M€.</t>
  </si>
  <si>
    <t>Lecture : Les achats et charges externes des CA de 50 000 à 100 000 habitants représentent 28,4 % des dépenses de fonctionnement.</t>
  </si>
  <si>
    <r>
      <t xml:space="preserve">T 2.6.a - Comptes des communautés d'agglomération par strate de population des groupements </t>
    </r>
    <r>
      <rPr>
        <b/>
        <vertAlign val="superscript"/>
        <sz val="14"/>
        <color indexed="12"/>
        <rFont val="Arial"/>
        <family val="2"/>
      </rPr>
      <t>(a)</t>
    </r>
    <r>
      <rPr>
        <b/>
        <sz val="14"/>
        <color indexed="12"/>
        <rFont val="Arial"/>
        <family val="2"/>
      </rPr>
      <t xml:space="preserve"> en 2017 </t>
    </r>
  </si>
  <si>
    <r>
      <t xml:space="preserve">T 2.6.b - Structure des dépenses et recettes des communautés d'agglomération par strate de population de groupements </t>
    </r>
    <r>
      <rPr>
        <b/>
        <vertAlign val="superscript"/>
        <sz val="14"/>
        <color indexed="12"/>
        <rFont val="Arial"/>
        <family val="2"/>
      </rPr>
      <t xml:space="preserve">(a) </t>
    </r>
    <r>
      <rPr>
        <b/>
        <sz val="14"/>
        <color indexed="12"/>
        <rFont val="Arial"/>
        <family val="2"/>
      </rPr>
      <t xml:space="preserve">en 2017 </t>
    </r>
  </si>
  <si>
    <r>
      <t xml:space="preserve">T 2.7  Dépenses et recettes par habitant </t>
    </r>
    <r>
      <rPr>
        <b/>
        <vertAlign val="superscript"/>
        <sz val="14"/>
        <color indexed="12"/>
        <rFont val="Arial"/>
        <family val="2"/>
      </rPr>
      <t>(a)</t>
    </r>
    <r>
      <rPr>
        <b/>
        <sz val="14"/>
        <color indexed="12"/>
        <rFont val="Arial"/>
        <family val="2"/>
      </rPr>
      <t xml:space="preserve"> des communautés d'agglomération par strate de groupement </t>
    </r>
    <r>
      <rPr>
        <b/>
        <vertAlign val="superscript"/>
        <sz val="14"/>
        <color indexed="12"/>
        <rFont val="Arial"/>
        <family val="2"/>
      </rPr>
      <t>(b)</t>
    </r>
    <r>
      <rPr>
        <b/>
        <sz val="14"/>
        <color indexed="12"/>
        <rFont val="Arial"/>
        <family val="2"/>
      </rPr>
      <t xml:space="preserve"> en 2017 </t>
    </r>
  </si>
  <si>
    <t xml:space="preserve">T 2.8.a - Comptes des communautés de communes par strate de population des groupements en 2017 </t>
  </si>
  <si>
    <t xml:space="preserve">T 2.8.b - Structure des dépenses et recettes des communautés de communes par strate de population de groupements en 2017 </t>
  </si>
  <si>
    <t>Lecture : Les achats et charges externes des communautés de communes de 50 000 à 100 000 habitants sont de 236 M€.</t>
  </si>
  <si>
    <t>Lecture : Les achats et charges externes des communautés de communes de 50 000 à 100 000 habitants représentent 31,1 % de leurs dépenses de fonctionnement.</t>
  </si>
  <si>
    <r>
      <t xml:space="preserve">T 2.9  Dépenses et recettes par habitant </t>
    </r>
    <r>
      <rPr>
        <b/>
        <vertAlign val="superscript"/>
        <sz val="14"/>
        <color indexed="12"/>
        <rFont val="Arial"/>
        <family val="2"/>
      </rPr>
      <t>(a)</t>
    </r>
    <r>
      <rPr>
        <b/>
        <sz val="14"/>
        <color indexed="12"/>
        <rFont val="Arial"/>
        <family val="2"/>
      </rPr>
      <t xml:space="preserve"> des communautés de communes par strate de groupement en 2017 </t>
    </r>
  </si>
  <si>
    <t>Lecture : les achats et charges externes représentent 202 M€ par habitant pour les groupements à fiscalité propre de montagne de 300 000 habitants et plus.</t>
  </si>
  <si>
    <t>Lecture : les achats et charges externes repésentent 24,0 % des dépenses de fonctionnement des groupements à fiscalité propre de montagne de 300 000 habitants et plus.</t>
  </si>
  <si>
    <t>Lecture : les achats et charges externes représentent 1957 M€  pour les groupements à fiscalité propre n'étant pas de montagne de 300 000 habitants et plus.</t>
  </si>
  <si>
    <t>Lecture : les achats et charges externes repésentent 25,2 % des dépenses de fonctionnement des groupements à fiscalité propre n'étant pas de montagne de 300 000 habitants et plus.</t>
  </si>
  <si>
    <t>Lecture : pour l'ensemble des groupements à fiscalité propre n'étant pas de montagne de  300 000 habitants et plus, les achats et charges externes représentent 110 € par habitant.</t>
  </si>
  <si>
    <t>25 000 hab.</t>
  </si>
  <si>
    <t>de 25 000 hab.</t>
  </si>
  <si>
    <t>(a) Cette strate de taille de groupement est délimitée à 25 000 habitants, seuil plus pertinent pour les communautés de communes.</t>
  </si>
  <si>
    <t>(b) Cette strate de taille de groupement est délimitée à 25 000 habitants, seuil plus pertinent pour les communautés de communes.</t>
  </si>
  <si>
    <t>(a) à champ «constant», c'est-à-dire en ne conservant que les groupements à fiscalité propre inchangés ou bien ceux particpants à, ou issus d'une fusion simple entre les deux années 2016 et 2017. Les strates sont celles des groupements en 2017.</t>
  </si>
  <si>
    <t>T 4.1 - Ratios financiers en 2017 : dépense du budget des groupements à fiscalité propre par région</t>
  </si>
  <si>
    <t>Groupements selon l'appartenance au 01/01/2017 :</t>
  </si>
  <si>
    <t>Source : DGFiP-Comptes de gestion ; budgets principaux - opérations réelles. Calculs DGCL; INSEE, Recensement de la population (population totale en 2017 - année de référence 2014).</t>
  </si>
  <si>
    <t>T 4.2 - Ratios financiers 2017 : dépenses de fonctionnement par région</t>
  </si>
  <si>
    <t>T 4.3 - Ratios financiers 2017 : recettes de fonctionnement et capacité d'épargne par région</t>
  </si>
  <si>
    <t>T 4.4 - Ratios financiers 2017 : dépenses d'investissement par régions</t>
  </si>
  <si>
    <t>T 4.5 - Ratios financiers 2017 : recettes d'investissement par région</t>
  </si>
  <si>
    <t>T 4.6 - Ratios financiers 2017 : charge de la dette et marge de manœuvre par région</t>
  </si>
  <si>
    <t>T 4.6.a – (R5) : Encours de la dette au 31/12/2017 / population</t>
  </si>
  <si>
    <t>T 4.6.c – (R11) : Encours de la dette au 31/12/2017 / recettes réelles de fonctionnement (Taux d'endettement)</t>
  </si>
  <si>
    <t>T 4.6.d – Encours de la dette au 31/12/2017 / épargne brute (capacité de désendettement)</t>
  </si>
  <si>
    <t>T 4.6.f – Intérêts versés / encours de la dette au 31/12/2017</t>
  </si>
  <si>
    <t>Groupements selon l'appartenance à un groupement au 01/01/2017 :</t>
  </si>
  <si>
    <t>T 5.4.a – Montants des dépenses de fonctionnement en 2017</t>
  </si>
  <si>
    <t>Ce document présente les résultats tirés de l'exploitation des comptes de gestion 2017 fournis par la Direction générale des finances publiques (DGFiP).</t>
  </si>
  <si>
    <t>Mise en ligne : mars 2019</t>
  </si>
  <si>
    <t>T 1.3.b - Répartition de la population des groupements à fiscalité propre par type de groupement et strate intercommunale en 2017</t>
  </si>
  <si>
    <t>T 5.9.a – Montants des dépenses totales en 2017 (communautés de communes)</t>
  </si>
  <si>
    <t>T 5.9.b – Répartition des dépenses totales par fonction en 2017 (communautés de communes)</t>
  </si>
  <si>
    <t>T 5.9.c – Dépenses totales par habitant en 2017 (communautés de communes)</t>
  </si>
  <si>
    <r>
      <t xml:space="preserve">Les évolutions sont présentées en euros courants. Des </t>
    </r>
    <r>
      <rPr>
        <b/>
        <sz val="10"/>
        <color rgb="FF0000FF"/>
        <rFont val="Arial"/>
        <family val="2"/>
      </rPr>
      <t xml:space="preserve">calculs à champ constant </t>
    </r>
    <r>
      <rPr>
        <sz val="10"/>
        <rFont val="Arial"/>
        <family val="2"/>
      </rPr>
      <t>(c'est-à-dire sur les groupements présents à la fois l'année N et l'année N+1 ou bien ceux ayant participé à une fusion simple entre ces deux années) neutralisent les modifications de périmètre et les changements de strate de population. 
La métropole du grand Paris (MGP) a en effet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en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et des GFP, on décide donc dans le document sur les communes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r>
  </si>
  <si>
    <t>La population prise en compte pour déterminer les tranches de taille des communes en 2017 est la population totale tirée du recensement de population en vigueur au 1er janvier 2017 (population millésimée 2014).</t>
  </si>
  <si>
    <t>T 5.7.a – Montants des dépenses de fonctionnement en 2017 (communautés de communes)</t>
  </si>
  <si>
    <t>T 5.7.b – Répartition des dépenses de fonctionnement par fonction en 2017 (communautés de communes)</t>
  </si>
  <si>
    <t>T 5.7.c – Dépenses de fonctionnement par habitant en 2017 (communautés de communes)</t>
  </si>
  <si>
    <t>T 5.8.a – Montants des dépenses d'investissement en 2017 (communautés de communes)</t>
  </si>
  <si>
    <t>T 5.8.b – Répartion des dépenses d'investissement par fonction en 2017 (communautés de communes)</t>
  </si>
  <si>
    <t>T 5.8.c – Dépenses d'investissement par habitant en 2017 (communautés de communes)</t>
  </si>
  <si>
    <t>T 5.4.b – Répartition des dépenses de fonctionnement par fonction en 2017 (communautés d'agglomération)</t>
  </si>
  <si>
    <t>T 5.4.c – Dépenses de fonctionnement par habitant en 2017 (communautés d'agglomération)</t>
  </si>
  <si>
    <t>T 5.5.a – Montants des dépenses d'investissement en 2017 (communautés d'agglomération)</t>
  </si>
  <si>
    <t>T 5.5.b – Répartition des dépenses d'investissement par fonction en 2017 (communautés d'agglomération)</t>
  </si>
  <si>
    <t>T 5.5.c – Dépenses d'investissement par habitant en 2017 (communautés d'agglomération)</t>
  </si>
  <si>
    <t>T 5.6.a – Montants des dépenses totales en 2017 (communautés d'agglomération)</t>
  </si>
  <si>
    <t>T 5.6.b – Répartition des dépenses totales par fonction en 2017 (communautés d'agglomération)</t>
  </si>
  <si>
    <t>T 5.6.c – Dépenses totales par habitant en 2017 (communautés d'agglomération)</t>
  </si>
  <si>
    <t>T 5.1.a – Montants des dépenses de fonctionnement en 2017 (métropoles, EPT et communautés urbaines)</t>
  </si>
  <si>
    <t>T 5.1.b – Répatition des dépenses de fonctionnement par fonction en 2017 (métropoles, EPT et communautés urbaines)</t>
  </si>
  <si>
    <t>T 5.1.c – Dépenses de fonctionnement par habitant en 2017 (métropoles, EPT et communautés urbaines)</t>
  </si>
  <si>
    <t>T 5.2.c – Dépenses d'investissement par habitant en 2017 (métropoles, EPT et communautés urbaines)</t>
  </si>
  <si>
    <t>T 5.2.b – Répartition des dépenses d'investissement par fonction en 2017 (métropoles, EPT et communautés urbaines)</t>
  </si>
  <si>
    <t>T 5.2.a – Montants des dépenses d'investissement en 2017 (métropoles, EPT et communautés urbaines)</t>
  </si>
  <si>
    <t>de 20 000 à moins</t>
  </si>
  <si>
    <t>(a) Y compris la métropole de Lyon, la métropole du Grand Paris et ses établissements publics territoriaux (EPT).</t>
  </si>
  <si>
    <t>T 5.3.a – Montants des dépenses totales en 2017 (métropoles, EPT et communautés urbaines)</t>
  </si>
  <si>
    <t>T 5.3.b – Répartitions des dépenses totales par fonction en 2017 (métropoles, EPT et communautés urbaines)</t>
  </si>
  <si>
    <t>T 5.3.c – Dépenses totales par habitant en 2017 (métropoles, EPT et communautés urbaines)</t>
  </si>
  <si>
    <t>(2) Y compris la métropole de Lyon, la métropole du Grand Paris et ses établissements publics territoriaux (EPT).</t>
  </si>
  <si>
    <r>
      <t>Outre-Mer</t>
    </r>
    <r>
      <rPr>
        <vertAlign val="superscript"/>
        <sz val="11"/>
        <rFont val="Arial"/>
        <family val="2"/>
      </rPr>
      <t>(a)</t>
    </r>
  </si>
  <si>
    <r>
      <t>- à une CU ou métropole</t>
    </r>
    <r>
      <rPr>
        <vertAlign val="superscript"/>
        <sz val="11"/>
        <rFont val="Arial"/>
        <family val="2"/>
      </rPr>
      <t>(b)</t>
    </r>
  </si>
  <si>
    <t>(b) Y compris la métropole de Lyon, la métropole du Grand Paris et ses établissements publics territoriaux (EPT).</t>
  </si>
  <si>
    <t>Lecture : les achats et charges externes des groupements à fiscalité propre de moins de 10 000 habitants sont de 85 € par habitant.</t>
  </si>
  <si>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(b)</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</si>
  <si>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</si>
  <si>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r>
      <rPr>
        <b/>
        <sz val="11"/>
        <rFont val="Arial"/>
        <family val="2"/>
      </rPr>
      <t>R10</t>
    </r>
    <r>
      <rPr>
        <sz val="11"/>
        <rFont val="Arial"/>
        <family val="2"/>
      </rPr>
      <t xml:space="preserve"> : Dépenses d'équipement / RRF (Taux d'équipement) </t>
    </r>
    <r>
      <rPr>
        <vertAlign val="superscript"/>
        <sz val="11"/>
        <rFont val="Arial"/>
        <family val="2"/>
      </rPr>
      <t>(b)</t>
    </r>
  </si>
  <si>
    <t>Champ : Groupements à fiscalité propre y compris la métropole de Lyon, la métropole du Grand Paris et ses établissement publics territotiaux; France entière (France métropolitaine et DOM).</t>
  </si>
  <si>
    <t>Groupements de 100 000 habitants et plus (y c. la métropole de Lyon)</t>
  </si>
  <si>
    <t>(b) Y compris la métropole de Lyon .</t>
  </si>
  <si>
    <t>(a) Y compris la métropole de Lyon.</t>
  </si>
  <si>
    <r>
      <t xml:space="preserve">T3.1.c - Dépenses et recettes par habitant des groupements à fiscalité propre de « montagne » </t>
    </r>
    <r>
      <rPr>
        <b/>
        <vertAlign val="superscript"/>
        <sz val="14"/>
        <color indexed="12"/>
        <rFont val="Arial"/>
        <family val="2"/>
      </rPr>
      <t>(a)</t>
    </r>
    <r>
      <rPr>
        <b/>
        <sz val="14"/>
        <color indexed="12"/>
        <rFont val="Arial"/>
        <family val="2"/>
      </rPr>
      <t xml:space="preserve"> par strate de population de groupement en 2017 </t>
    </r>
  </si>
  <si>
    <r>
      <t xml:space="preserve">T3.2.c - Dépenses et recettes par habitant des groupements à fiscalité propre n'étant pas de « montagne » </t>
    </r>
    <r>
      <rPr>
        <b/>
        <vertAlign val="superscript"/>
        <sz val="14"/>
        <color indexed="12"/>
        <rFont val="Arial"/>
        <family val="2"/>
      </rPr>
      <t xml:space="preserve">(a) </t>
    </r>
    <r>
      <rPr>
        <b/>
        <sz val="14"/>
        <color indexed="12"/>
        <rFont val="Arial"/>
        <family val="2"/>
      </rPr>
      <t xml:space="preserve">par strate de population de groupement en 2017 </t>
    </r>
  </si>
  <si>
    <t>Lecture : pour l'ensemble des groupements à fiscalité propre de montagne de 300 000 habitants et plus, les achats et charges externes représentent 118 € par habitant.</t>
  </si>
  <si>
    <t>Lecture : il y a 113 CC à FPU de moins de 10 000 habitants. Elles représentent 53,8 % des groupements à fiscalité propre de moins de 10 000 habitants.</t>
  </si>
  <si>
    <r>
      <t xml:space="preserve">T 3.1.a - Comptes des groupements à fiscalité propre de « montagne » </t>
    </r>
    <r>
      <rPr>
        <b/>
        <vertAlign val="superscript"/>
        <sz val="14"/>
        <color indexed="12"/>
        <rFont val="Arial"/>
        <family val="2"/>
      </rPr>
      <t>(a)</t>
    </r>
    <r>
      <rPr>
        <b/>
        <sz val="14"/>
        <color indexed="12"/>
        <rFont val="Arial"/>
        <family val="2"/>
      </rPr>
      <t xml:space="preserve"> par strate de population des groupements en 2017 </t>
    </r>
  </si>
  <si>
    <t xml:space="preserve">T 3.1.b - Structure des dépenses et des recettes des groupements  à fiscalité propre de « montagne » (a) par strate de population des groupements en 2017 </t>
  </si>
  <si>
    <r>
      <t>T 3.2.a - Comptes des groupements à fiscalité propre n'étant pas de « montagne »</t>
    </r>
    <r>
      <rPr>
        <b/>
        <vertAlign val="superscript"/>
        <sz val="14"/>
        <color indexed="12"/>
        <rFont val="Arial"/>
        <family val="2"/>
      </rPr>
      <t xml:space="preserve"> (a) </t>
    </r>
    <r>
      <rPr>
        <b/>
        <sz val="14"/>
        <color indexed="12"/>
        <rFont val="Arial"/>
        <family val="2"/>
      </rPr>
      <t xml:space="preserve">par strate de population des groupements en 2017 </t>
    </r>
  </si>
  <si>
    <r>
      <t>T 3.2.b - Structure des dépenses et des recettes des groupements  à fiscalité propre n'étant pas de « montagne »</t>
    </r>
    <r>
      <rPr>
        <b/>
        <vertAlign val="superscript"/>
        <sz val="14"/>
        <color indexed="12"/>
        <rFont val="Arial"/>
        <family val="2"/>
      </rPr>
      <t xml:space="preserve"> (a)</t>
    </r>
    <r>
      <rPr>
        <b/>
        <sz val="14"/>
        <color indexed="12"/>
        <rFont val="Arial"/>
        <family val="2"/>
      </rPr>
      <t xml:space="preserve"> par strate de population des groupements en 2017 </t>
    </r>
  </si>
  <si>
    <t>Les dépenses et recettes par habitant des groupements à fiscalité propre par strate de population en 2017</t>
  </si>
</sst>
</file>

<file path=xl/styles.xml><?xml version="1.0" encoding="utf-8"?>
<styleSheet xmlns="http://schemas.openxmlformats.org/spreadsheetml/2006/main">
  <numFmts count="8">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0"/>
  </numFmts>
  <fonts count="123">
    <font>
      <sz val="10"/>
      <name val="Arial"/>
    </font>
    <font>
      <sz val="11"/>
      <color theme="1"/>
      <name val="Calibri"/>
      <family val="2"/>
      <scheme val="minor"/>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9"/>
      <name val="Arial"/>
      <family val="2"/>
    </font>
    <font>
      <sz val="10"/>
      <name val="MS Sans Serif"/>
      <family val="2"/>
    </font>
    <font>
      <b/>
      <sz val="12"/>
      <color indexed="12"/>
      <name val="Arial"/>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i/>
      <sz val="8"/>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b/>
      <sz val="20"/>
      <color indexed="12"/>
      <name val="Calibri"/>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vertAlign val="superscript"/>
      <sz val="11"/>
      <name val="Arial"/>
      <family val="2"/>
    </font>
    <font>
      <b/>
      <i/>
      <sz val="11"/>
      <name val="Arial"/>
      <family val="2"/>
    </font>
    <font>
      <b/>
      <i/>
      <sz val="9"/>
      <color indexed="12"/>
      <name val="Arial"/>
      <family val="2"/>
    </font>
    <font>
      <i/>
      <sz val="9"/>
      <color indexed="12"/>
      <name val="Arial"/>
      <family val="2"/>
    </font>
    <font>
      <b/>
      <sz val="14"/>
      <color rgb="FF0000FF"/>
      <name val="Arial"/>
      <family val="2"/>
    </font>
    <font>
      <b/>
      <sz val="10"/>
      <color theme="1"/>
      <name val="Arial"/>
      <family val="2"/>
    </font>
    <font>
      <sz val="10"/>
      <color theme="1"/>
      <name val="Arial"/>
      <family val="2"/>
    </font>
    <font>
      <vertAlign val="superscript"/>
      <sz val="10"/>
      <color indexed="12"/>
      <name val="Arial"/>
      <family val="2"/>
    </font>
    <font>
      <sz val="10"/>
      <name val="Calibri"/>
      <family val="2"/>
    </font>
    <font>
      <i/>
      <vertAlign val="superscript"/>
      <sz val="10"/>
      <name val="Arial"/>
      <family val="2"/>
    </font>
    <font>
      <b/>
      <u/>
      <sz val="8"/>
      <name val="Arial"/>
      <family val="2"/>
    </font>
    <font>
      <b/>
      <sz val="10"/>
      <color rgb="FF000000"/>
      <name val="Arial"/>
      <family val="2"/>
    </font>
    <font>
      <vertAlign val="superscript"/>
      <sz val="10"/>
      <color rgb="FF000000"/>
      <name val="Arial"/>
      <family val="2"/>
    </font>
    <font>
      <b/>
      <sz val="8"/>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s>
  <fills count="4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
      <patternFill patternType="solid">
        <fgColor rgb="FFDDDDDD"/>
        <bgColor rgb="FFFFFFFF"/>
      </patternFill>
    </fill>
    <fill>
      <patternFill patternType="solid">
        <fgColor theme="0" tint="-0.14999847407452621"/>
        <bgColor indexed="64"/>
      </patternFill>
    </fill>
  </fills>
  <borders count="5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0" fontId="14" fillId="0" borderId="0" applyNumberFormat="0" applyFill="0" applyBorder="0" applyAlignment="0" applyProtection="0">
      <alignment vertical="top"/>
      <protection locked="0"/>
    </xf>
    <xf numFmtId="0" fontId="40" fillId="0" borderId="0" applyNumberFormat="0" applyFill="0" applyBorder="0" applyAlignment="0" applyProtection="0"/>
    <xf numFmtId="0" fontId="19" fillId="0" borderId="0"/>
    <xf numFmtId="0" fontId="2" fillId="0" borderId="0"/>
    <xf numFmtId="0" fontId="2" fillId="0" borderId="0"/>
    <xf numFmtId="0" fontId="2" fillId="0" borderId="0"/>
    <xf numFmtId="0" fontId="105" fillId="0" borderId="0" applyNumberFormat="0" applyFill="0" applyBorder="0" applyAlignment="0" applyProtection="0"/>
    <xf numFmtId="0" fontId="106" fillId="0" borderId="46" applyNumberFormat="0" applyFill="0" applyAlignment="0" applyProtection="0"/>
    <xf numFmtId="0" fontId="107" fillId="0" borderId="47" applyNumberFormat="0" applyFill="0" applyAlignment="0" applyProtection="0"/>
    <xf numFmtId="0" fontId="108" fillId="0" borderId="48" applyNumberFormat="0" applyFill="0" applyAlignment="0" applyProtection="0"/>
    <xf numFmtId="0" fontId="108" fillId="0" borderId="0" applyNumberFormat="0" applyFill="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1" fillId="15" borderId="0" applyNumberFormat="0" applyBorder="0" applyAlignment="0" applyProtection="0"/>
    <xf numFmtId="0" fontId="112" fillId="16" borderId="49" applyNumberFormat="0" applyAlignment="0" applyProtection="0"/>
    <xf numFmtId="0" fontId="113" fillId="17" borderId="50" applyNumberFormat="0" applyAlignment="0" applyProtection="0"/>
    <xf numFmtId="0" fontId="114" fillId="17" borderId="49" applyNumberFormat="0" applyAlignment="0" applyProtection="0"/>
    <xf numFmtId="0" fontId="115" fillId="0" borderId="51" applyNumberFormat="0" applyFill="0" applyAlignment="0" applyProtection="0"/>
    <xf numFmtId="0" fontId="116" fillId="18" borderId="52"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54" applyNumberFormat="0" applyFill="0" applyAlignment="0" applyProtection="0"/>
    <xf numFmtId="0" fontId="1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0" fillId="27" borderId="0" applyNumberFormat="0" applyBorder="0" applyAlignment="0" applyProtection="0"/>
    <xf numFmtId="0" fontId="1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0" fillId="31" borderId="0" applyNumberFormat="0" applyBorder="0" applyAlignment="0" applyProtection="0"/>
    <xf numFmtId="0" fontId="1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20" fillId="35" borderId="0" applyNumberFormat="0" applyBorder="0" applyAlignment="0" applyProtection="0"/>
    <xf numFmtId="0" fontId="12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0" fillId="39" borderId="0" applyNumberFormat="0" applyBorder="0" applyAlignment="0" applyProtection="0"/>
    <xf numFmtId="0" fontId="12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20" fillId="43" borderId="0" applyNumberFormat="0" applyBorder="0" applyAlignment="0" applyProtection="0"/>
    <xf numFmtId="0" fontId="1" fillId="0" borderId="0"/>
    <xf numFmtId="0" fontId="1" fillId="19" borderId="53" applyNumberFormat="0" applyFont="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xf numFmtId="0" fontId="121" fillId="0" borderId="0" applyNumberFormat="0" applyFill="0" applyBorder="0" applyAlignment="0" applyProtection="0"/>
    <xf numFmtId="0" fontId="122" fillId="0" borderId="0" applyNumberFormat="0" applyFill="0" applyBorder="0" applyAlignment="0" applyProtection="0"/>
    <xf numFmtId="0" fontId="2" fillId="0" borderId="0"/>
    <xf numFmtId="0" fontId="14" fillId="0" borderId="0" applyNumberFormat="0" applyFill="0" applyBorder="0" applyAlignment="0" applyProtection="0">
      <alignment vertical="top"/>
      <protection locked="0"/>
    </xf>
    <xf numFmtId="0" fontId="2" fillId="0" borderId="0"/>
    <xf numFmtId="0" fontId="14" fillId="0" borderId="0" applyNumberFormat="0" applyFill="0" applyBorder="0" applyAlignment="0" applyProtection="0">
      <alignment vertical="top"/>
      <protection locked="0"/>
    </xf>
    <xf numFmtId="0" fontId="2" fillId="0" borderId="0"/>
  </cellStyleXfs>
  <cellXfs count="785">
    <xf numFmtId="0" fontId="0" fillId="0" borderId="0" xfId="0"/>
    <xf numFmtId="0" fontId="0" fillId="0" borderId="1" xfId="0" applyBorder="1"/>
    <xf numFmtId="0" fontId="4" fillId="0" borderId="1" xfId="0" applyFont="1" applyBorder="1"/>
    <xf numFmtId="0" fontId="0" fillId="0" borderId="0" xfId="0" applyBorder="1"/>
    <xf numFmtId="0" fontId="0" fillId="0" borderId="2" xfId="0" applyBorder="1"/>
    <xf numFmtId="0" fontId="4" fillId="0" borderId="2" xfId="0" applyFont="1" applyBorder="1"/>
    <xf numFmtId="0" fontId="0" fillId="0" borderId="0" xfId="0" applyFill="1"/>
    <xf numFmtId="0" fontId="6" fillId="0" borderId="0" xfId="0" applyFont="1"/>
    <xf numFmtId="0" fontId="8" fillId="0" borderId="0" xfId="0" applyFont="1"/>
    <xf numFmtId="0" fontId="9" fillId="0" borderId="0" xfId="0" applyFont="1"/>
    <xf numFmtId="0" fontId="0" fillId="0" borderId="0" xfId="0" applyBorder="1" applyAlignment="1">
      <alignment horizontal="center"/>
    </xf>
    <xf numFmtId="0" fontId="5" fillId="0" borderId="0" xfId="0" applyFont="1" applyBorder="1" applyAlignment="1">
      <alignment horizontal="center"/>
    </xf>
    <xf numFmtId="0" fontId="10" fillId="0" borderId="0" xfId="0" applyFont="1"/>
    <xf numFmtId="0" fontId="5" fillId="0" borderId="0" xfId="0" applyFont="1"/>
    <xf numFmtId="0" fontId="3" fillId="0" borderId="0" xfId="0" applyFont="1"/>
    <xf numFmtId="0" fontId="13" fillId="0" borderId="0" xfId="0" applyFont="1"/>
    <xf numFmtId="0" fontId="6" fillId="0" borderId="0" xfId="0" applyFont="1" applyBorder="1"/>
    <xf numFmtId="0" fontId="6" fillId="0" borderId="4" xfId="0" applyFont="1" applyBorder="1"/>
    <xf numFmtId="0" fontId="10" fillId="0" borderId="0" xfId="0" applyFont="1" applyBorder="1"/>
    <xf numFmtId="0" fontId="12" fillId="0" borderId="0" xfId="0" applyFont="1" applyAlignment="1">
      <alignment horizontal="right"/>
    </xf>
    <xf numFmtId="166" fontId="5" fillId="0" borderId="0" xfId="0" applyNumberFormat="1" applyFont="1" applyFill="1"/>
    <xf numFmtId="166" fontId="5" fillId="0" borderId="0" xfId="0" applyNumberFormat="1" applyFont="1"/>
    <xf numFmtId="0" fontId="7" fillId="0" borderId="0" xfId="0" applyFont="1"/>
    <xf numFmtId="0" fontId="4" fillId="0" borderId="0" xfId="0" applyFont="1"/>
    <xf numFmtId="0" fontId="10" fillId="0" borderId="0" xfId="0" applyFont="1" applyFill="1"/>
    <xf numFmtId="0" fontId="18" fillId="0" borderId="4" xfId="0" applyFont="1" applyBorder="1"/>
    <xf numFmtId="0" fontId="11" fillId="0" borderId="0" xfId="0" applyFont="1"/>
    <xf numFmtId="0" fontId="9" fillId="0" borderId="0" xfId="0" applyFont="1" applyAlignment="1">
      <alignment vertical="center"/>
    </xf>
    <xf numFmtId="0" fontId="23" fillId="0" borderId="0" xfId="0" applyFont="1"/>
    <xf numFmtId="166" fontId="24" fillId="0" borderId="0" xfId="0" applyNumberFormat="1" applyFont="1" applyFill="1"/>
    <xf numFmtId="0" fontId="25" fillId="0" borderId="0" xfId="0" applyFont="1"/>
    <xf numFmtId="0" fontId="0" fillId="0" borderId="0" xfId="0" applyFill="1" applyAlignment="1">
      <alignment horizontal="center"/>
    </xf>
    <xf numFmtId="0" fontId="0" fillId="0" borderId="0" xfId="0" applyAlignment="1">
      <alignment horizontal="center"/>
    </xf>
    <xf numFmtId="0" fontId="26" fillId="0" borderId="2" xfId="0" applyFont="1" applyFill="1" applyBorder="1"/>
    <xf numFmtId="166" fontId="27" fillId="0" borderId="2" xfId="0" applyNumberFormat="1" applyFont="1" applyFill="1" applyBorder="1"/>
    <xf numFmtId="0" fontId="28" fillId="0" borderId="2" xfId="0" applyFont="1" applyFill="1" applyBorder="1" applyAlignment="1">
      <alignment horizontal="center"/>
    </xf>
    <xf numFmtId="166" fontId="6" fillId="0" borderId="0" xfId="0" applyNumberFormat="1" applyFont="1" applyFill="1"/>
    <xf numFmtId="0" fontId="19" fillId="0" borderId="0" xfId="0" applyFont="1" applyFill="1" applyAlignment="1">
      <alignment horizontal="center"/>
    </xf>
    <xf numFmtId="0" fontId="12" fillId="0" borderId="0" xfId="0" applyFont="1"/>
    <xf numFmtId="3" fontId="0" fillId="0" borderId="0" xfId="0" applyNumberForma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3" fontId="0" fillId="0" borderId="0" xfId="0" applyNumberFormat="1" applyFill="1" applyAlignment="1">
      <alignment horizontal="center"/>
    </xf>
    <xf numFmtId="3" fontId="6" fillId="0" borderId="1" xfId="0" applyNumberFormat="1" applyFont="1" applyBorder="1" applyAlignment="1" applyProtection="1">
      <alignment vertical="center"/>
      <protection locked="0"/>
    </xf>
    <xf numFmtId="3" fontId="6" fillId="0" borderId="0" xfId="0" applyNumberFormat="1" applyFont="1" applyBorder="1" applyAlignment="1" applyProtection="1">
      <alignment vertical="center"/>
      <protection locked="0"/>
    </xf>
    <xf numFmtId="0" fontId="10" fillId="0" borderId="2" xfId="0" applyFont="1" applyBorder="1"/>
    <xf numFmtId="0" fontId="24" fillId="0" borderId="0" xfId="0" applyFont="1" applyAlignment="1">
      <alignment horizontal="center"/>
    </xf>
    <xf numFmtId="0" fontId="2" fillId="0" borderId="0" xfId="0" applyFont="1"/>
    <xf numFmtId="0" fontId="22" fillId="0" borderId="0" xfId="0" applyFont="1"/>
    <xf numFmtId="0" fontId="2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0" fontId="26" fillId="0" borderId="2" xfId="0" applyFont="1" applyFill="1" applyBorder="1" applyAlignment="1">
      <alignment horizontal="center"/>
    </xf>
    <xf numFmtId="3" fontId="10" fillId="0" borderId="0" xfId="0" applyNumberFormat="1" applyFont="1" applyFill="1" applyBorder="1"/>
    <xf numFmtId="0" fontId="10" fillId="0" borderId="0" xfId="0" applyFont="1" applyBorder="1" applyAlignment="1">
      <alignment horizontal="center"/>
    </xf>
    <xf numFmtId="0" fontId="10" fillId="0" borderId="0" xfId="0" applyFont="1" applyFill="1" applyBorder="1" applyAlignment="1">
      <alignment horizontal="center"/>
    </xf>
    <xf numFmtId="0" fontId="29" fillId="0" borderId="0" xfId="0" applyFont="1"/>
    <xf numFmtId="0" fontId="24" fillId="0" borderId="0" xfId="0" applyFont="1"/>
    <xf numFmtId="0" fontId="30" fillId="0" borderId="0" xfId="0" applyFont="1"/>
    <xf numFmtId="0" fontId="29" fillId="0" borderId="0" xfId="0" applyFont="1" applyAlignment="1">
      <alignment horizontal="center"/>
    </xf>
    <xf numFmtId="0" fontId="31" fillId="0" borderId="2" xfId="0" applyFont="1" applyFill="1" applyBorder="1" applyAlignment="1">
      <alignment horizontal="center"/>
    </xf>
    <xf numFmtId="0" fontId="31" fillId="0" borderId="2" xfId="0" applyFont="1" applyFill="1" applyBorder="1"/>
    <xf numFmtId="0" fontId="11" fillId="0" borderId="0" xfId="0" applyFont="1" applyFill="1"/>
    <xf numFmtId="0" fontId="19" fillId="0" borderId="0" xfId="0" applyFont="1" applyFill="1"/>
    <xf numFmtId="0" fontId="6" fillId="0" borderId="0" xfId="0" applyFont="1" applyAlignment="1">
      <alignment horizontal="center"/>
    </xf>
    <xf numFmtId="167" fontId="10" fillId="0" borderId="0" xfId="0" applyNumberFormat="1" applyFont="1" applyAlignment="1">
      <alignment horizontal="center"/>
    </xf>
    <xf numFmtId="166" fontId="19" fillId="0" borderId="0" xfId="0" applyNumberFormat="1" applyFont="1"/>
    <xf numFmtId="3" fontId="0" fillId="0" borderId="0" xfId="0" applyNumberFormat="1" applyFill="1"/>
    <xf numFmtId="0" fontId="2" fillId="0" borderId="0" xfId="0" applyFont="1" applyFill="1"/>
    <xf numFmtId="0" fontId="5" fillId="0" borderId="0" xfId="0" applyFont="1" applyAlignment="1">
      <alignment horizontal="center"/>
    </xf>
    <xf numFmtId="0" fontId="32" fillId="0" borderId="0" xfId="0" applyFont="1" applyAlignment="1">
      <alignment horizontal="center"/>
    </xf>
    <xf numFmtId="0" fontId="33" fillId="0" borderId="2" xfId="0" applyFont="1" applyBorder="1" applyAlignment="1">
      <alignment horizontal="center"/>
    </xf>
    <xf numFmtId="0" fontId="34" fillId="0" borderId="0" xfId="0" applyFont="1" applyAlignment="1">
      <alignment horizontal="center"/>
    </xf>
    <xf numFmtId="0" fontId="32" fillId="0" borderId="0" xfId="0" applyFont="1" applyFill="1" applyAlignment="1">
      <alignment horizontal="center"/>
    </xf>
    <xf numFmtId="0" fontId="32" fillId="0" borderId="0" xfId="0" applyFont="1"/>
    <xf numFmtId="0" fontId="4" fillId="0" borderId="0" xfId="0" applyFont="1" applyAlignment="1">
      <alignment horizontal="center"/>
    </xf>
    <xf numFmtId="0" fontId="27" fillId="0" borderId="2" xfId="0" applyFont="1" applyFill="1" applyBorder="1" applyAlignment="1">
      <alignment horizontal="center"/>
    </xf>
    <xf numFmtId="0" fontId="4" fillId="0" borderId="0" xfId="0" applyFont="1" applyFill="1" applyAlignment="1">
      <alignment horizontal="center"/>
    </xf>
    <xf numFmtId="0" fontId="9" fillId="0" borderId="0" xfId="0" applyFont="1" applyAlignment="1">
      <alignment horizontal="center"/>
    </xf>
    <xf numFmtId="0" fontId="35" fillId="0" borderId="2" xfId="0" applyFont="1" applyFill="1" applyBorder="1" applyAlignment="1">
      <alignment horizontal="center"/>
    </xf>
    <xf numFmtId="0" fontId="34" fillId="0" borderId="0" xfId="0" applyFont="1" applyFill="1" applyAlignment="1">
      <alignment horizontal="center"/>
    </xf>
    <xf numFmtId="0" fontId="27" fillId="0" borderId="2" xfId="0" applyFont="1" applyBorder="1" applyAlignment="1">
      <alignment horizontal="center"/>
    </xf>
    <xf numFmtId="3" fontId="23" fillId="0" borderId="0" xfId="0" applyNumberFormat="1" applyFont="1"/>
    <xf numFmtId="0" fontId="22" fillId="0" borderId="0" xfId="0" applyFont="1" applyAlignment="1">
      <alignment horizontal="center"/>
    </xf>
    <xf numFmtId="0" fontId="36" fillId="0" borderId="0" xfId="0" applyFont="1"/>
    <xf numFmtId="0" fontId="36" fillId="0" borderId="0" xfId="0" applyFont="1" applyFill="1" applyAlignment="1">
      <alignment horizontal="center"/>
    </xf>
    <xf numFmtId="0" fontId="26" fillId="0" borderId="0" xfId="0" applyFont="1" applyFill="1"/>
    <xf numFmtId="0" fontId="26" fillId="0" borderId="0" xfId="0" applyFont="1" applyFill="1" applyAlignment="1">
      <alignment horizontal="center"/>
    </xf>
    <xf numFmtId="0" fontId="26" fillId="0" borderId="0" xfId="0" applyFont="1" applyFill="1" applyBorder="1"/>
    <xf numFmtId="0" fontId="26" fillId="0" borderId="0" xfId="0" applyFont="1"/>
    <xf numFmtId="0" fontId="6"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4"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4" fillId="0" borderId="0" xfId="0" applyFont="1" applyFill="1" applyAlignment="1">
      <alignment horizontal="right" vertical="top"/>
    </xf>
    <xf numFmtId="3" fontId="9" fillId="0" borderId="0" xfId="0" applyNumberFormat="1" applyFont="1"/>
    <xf numFmtId="0" fontId="37" fillId="0" borderId="0" xfId="0" applyFont="1" applyAlignment="1">
      <alignment horizontal="center"/>
    </xf>
    <xf numFmtId="0" fontId="27" fillId="0" borderId="0" xfId="0" applyFont="1" applyFill="1" applyAlignment="1">
      <alignment horizontal="center"/>
    </xf>
    <xf numFmtId="0" fontId="38" fillId="0" borderId="0" xfId="0" applyFont="1" applyAlignment="1">
      <alignment horizontal="center"/>
    </xf>
    <xf numFmtId="0" fontId="27" fillId="0" borderId="0" xfId="0" applyFont="1" applyAlignment="1">
      <alignment horizontal="center"/>
    </xf>
    <xf numFmtId="0" fontId="23" fillId="0" borderId="0" xfId="0" applyFont="1" applyFill="1"/>
    <xf numFmtId="0" fontId="22" fillId="0" borderId="0" xfId="0" applyFont="1" applyFill="1"/>
    <xf numFmtId="166" fontId="22" fillId="0" borderId="0" xfId="0" applyNumberFormat="1" applyFont="1" applyFill="1"/>
    <xf numFmtId="166" fontId="36" fillId="0" borderId="0" xfId="0" applyNumberFormat="1" applyFont="1" applyFill="1"/>
    <xf numFmtId="3" fontId="18" fillId="0" borderId="0" xfId="0" applyNumberFormat="1" applyFont="1"/>
    <xf numFmtId="0" fontId="19" fillId="0" borderId="0" xfId="0" applyFont="1"/>
    <xf numFmtId="166" fontId="19" fillId="0" borderId="0" xfId="0" applyNumberFormat="1" applyFont="1" applyFill="1"/>
    <xf numFmtId="166" fontId="26" fillId="0" borderId="2" xfId="0" applyNumberFormat="1" applyFont="1" applyFill="1" applyBorder="1"/>
    <xf numFmtId="166" fontId="31" fillId="0" borderId="2" xfId="0" applyNumberFormat="1" applyFont="1" applyFill="1" applyBorder="1"/>
    <xf numFmtId="0" fontId="28" fillId="0" borderId="0" xfId="0" applyFont="1" applyBorder="1"/>
    <xf numFmtId="166" fontId="26" fillId="0" borderId="0" xfId="0" applyNumberFormat="1" applyFont="1" applyFill="1"/>
    <xf numFmtId="166" fontId="31" fillId="0" borderId="0" xfId="0" applyNumberFormat="1" applyFont="1" applyFill="1"/>
    <xf numFmtId="3" fontId="10" fillId="0" borderId="0" xfId="0" applyNumberFormat="1" applyFont="1" applyFill="1"/>
    <xf numFmtId="1" fontId="6" fillId="0" borderId="0" xfId="0" applyNumberFormat="1" applyFont="1"/>
    <xf numFmtId="166" fontId="6" fillId="0" borderId="0" xfId="0" applyNumberFormat="1" applyFont="1"/>
    <xf numFmtId="0" fontId="12" fillId="0" borderId="0" xfId="0" applyFont="1" applyFill="1"/>
    <xf numFmtId="0" fontId="10" fillId="0" borderId="0" xfId="0" applyFont="1" applyAlignment="1">
      <alignment horizontal="center" vertical="top"/>
    </xf>
    <xf numFmtId="0" fontId="10" fillId="0" borderId="0" xfId="0" applyFont="1" applyFill="1" applyAlignment="1">
      <alignment horizontal="center" vertical="top"/>
    </xf>
    <xf numFmtId="0" fontId="19" fillId="0" borderId="0" xfId="0" applyFont="1" applyAlignment="1">
      <alignment horizontal="center" vertical="top"/>
    </xf>
    <xf numFmtId="166" fontId="6" fillId="0" borderId="0" xfId="0" applyNumberFormat="1" applyFont="1" applyAlignment="1">
      <alignment horizontal="center" vertical="top"/>
    </xf>
    <xf numFmtId="166" fontId="19" fillId="0" borderId="0" xfId="0" applyNumberFormat="1" applyFont="1" applyAlignment="1">
      <alignment horizontal="center" vertical="top"/>
    </xf>
    <xf numFmtId="0" fontId="26" fillId="0" borderId="1" xfId="0" applyFont="1" applyFill="1" applyBorder="1"/>
    <xf numFmtId="0" fontId="37" fillId="0" borderId="0" xfId="0" applyFont="1"/>
    <xf numFmtId="0" fontId="27" fillId="0" borderId="0" xfId="0" applyFont="1" applyFill="1" applyBorder="1"/>
    <xf numFmtId="0" fontId="27" fillId="0" borderId="1" xfId="0" applyFont="1" applyFill="1" applyBorder="1"/>
    <xf numFmtId="0" fontId="4" fillId="0" borderId="0" xfId="0" applyFont="1" applyAlignment="1">
      <alignment horizontal="center" vertical="top"/>
    </xf>
    <xf numFmtId="0" fontId="27" fillId="0" borderId="2" xfId="0" applyFont="1" applyFill="1" applyBorder="1"/>
    <xf numFmtId="0" fontId="27" fillId="0" borderId="0" xfId="0" applyFont="1" applyFill="1"/>
    <xf numFmtId="0" fontId="17" fillId="0" borderId="0" xfId="0" applyFont="1"/>
    <xf numFmtId="0" fontId="37" fillId="0" borderId="0" xfId="0" applyFont="1" applyFill="1"/>
    <xf numFmtId="0" fontId="4" fillId="0" borderId="0" xfId="0" applyFont="1" applyFill="1"/>
    <xf numFmtId="0" fontId="5" fillId="0" borderId="0" xfId="0" applyFont="1" applyFill="1"/>
    <xf numFmtId="166" fontId="38" fillId="0" borderId="0" xfId="0" applyNumberFormat="1" applyFont="1" applyFill="1"/>
    <xf numFmtId="166" fontId="34" fillId="0" borderId="0" xfId="0" applyNumberFormat="1" applyFont="1" applyFill="1"/>
    <xf numFmtId="166" fontId="35" fillId="0" borderId="2" xfId="0" applyNumberFormat="1" applyFont="1" applyFill="1" applyBorder="1"/>
    <xf numFmtId="166" fontId="35" fillId="0" borderId="0" xfId="0" applyNumberFormat="1" applyFont="1" applyFill="1"/>
    <xf numFmtId="166" fontId="34" fillId="0" borderId="0" xfId="0" applyNumberFormat="1" applyFont="1"/>
    <xf numFmtId="166" fontId="34" fillId="0" borderId="0" xfId="0" applyNumberFormat="1" applyFont="1" applyAlignment="1">
      <alignment horizontal="center" vertical="top"/>
    </xf>
    <xf numFmtId="3" fontId="22" fillId="0" borderId="0" xfId="0" applyNumberFormat="1" applyFont="1" applyFill="1"/>
    <xf numFmtId="3" fontId="18" fillId="0" borderId="0" xfId="0" applyNumberFormat="1" applyFont="1" applyFill="1"/>
    <xf numFmtId="164" fontId="18" fillId="0" borderId="0" xfId="0" applyNumberFormat="1" applyFont="1" applyFill="1"/>
    <xf numFmtId="0" fontId="26" fillId="0" borderId="2" xfId="0" applyFont="1" applyBorder="1"/>
    <xf numFmtId="0" fontId="39" fillId="0" borderId="0" xfId="0" applyFont="1" applyFill="1"/>
    <xf numFmtId="0" fontId="7" fillId="0" borderId="0" xfId="0" applyFont="1" applyFill="1"/>
    <xf numFmtId="3" fontId="9" fillId="0" borderId="0" xfId="0" applyNumberFormat="1" applyFont="1" applyFill="1"/>
    <xf numFmtId="165" fontId="38" fillId="0" borderId="0" xfId="0" applyNumberFormat="1" applyFont="1" applyFill="1"/>
    <xf numFmtId="165" fontId="32" fillId="0" borderId="0" xfId="0" applyNumberFormat="1" applyFont="1" applyFill="1"/>
    <xf numFmtId="165" fontId="27" fillId="0" borderId="2" xfId="0" applyNumberFormat="1" applyFont="1" applyFill="1" applyBorder="1"/>
    <xf numFmtId="165" fontId="27" fillId="0" borderId="0" xfId="0" applyNumberFormat="1" applyFont="1" applyFill="1"/>
    <xf numFmtId="165" fontId="32" fillId="0" borderId="0" xfId="0" applyNumberFormat="1" applyFont="1"/>
    <xf numFmtId="0" fontId="0" fillId="3" borderId="0" xfId="0" applyFill="1"/>
    <xf numFmtId="0" fontId="41" fillId="3" borderId="0" xfId="0" applyFont="1" applyFill="1" applyAlignment="1">
      <alignment vertical="top"/>
    </xf>
    <xf numFmtId="0" fontId="41" fillId="3" borderId="8" xfId="0" applyFont="1" applyFill="1" applyBorder="1" applyAlignment="1">
      <alignment vertical="top"/>
    </xf>
    <xf numFmtId="0" fontId="41" fillId="3" borderId="10" xfId="0" applyFont="1" applyFill="1" applyBorder="1" applyAlignment="1">
      <alignment vertical="top"/>
    </xf>
    <xf numFmtId="0" fontId="42" fillId="3" borderId="0" xfId="2" applyFont="1" applyFill="1"/>
    <xf numFmtId="0" fontId="41" fillId="3" borderId="11" xfId="0" applyFont="1" applyFill="1" applyBorder="1" applyAlignment="1">
      <alignment vertical="top"/>
    </xf>
    <xf numFmtId="0" fontId="43" fillId="3" borderId="0" xfId="0" applyFont="1" applyFill="1" applyAlignment="1">
      <alignment vertical="top"/>
    </xf>
    <xf numFmtId="0" fontId="32" fillId="0" borderId="0" xfId="0" applyFont="1" applyFill="1" applyAlignment="1">
      <alignment horizontal="right" vertical="top"/>
    </xf>
    <xf numFmtId="0" fontId="8" fillId="0" borderId="0" xfId="0" applyFont="1" applyAlignment="1">
      <alignment horizontal="right"/>
    </xf>
    <xf numFmtId="0" fontId="44" fillId="0" borderId="0" xfId="0" applyFont="1" applyFill="1" applyAlignment="1">
      <alignment horizontal="center"/>
    </xf>
    <xf numFmtId="0" fontId="44" fillId="0" borderId="0" xfId="0" applyFont="1" applyAlignment="1">
      <alignment horizontal="center"/>
    </xf>
    <xf numFmtId="0" fontId="28" fillId="0" borderId="2" xfId="0" applyFont="1" applyBorder="1" applyAlignment="1">
      <alignment horizontal="center"/>
    </xf>
    <xf numFmtId="0" fontId="19" fillId="0" borderId="0" xfId="0" applyFont="1" applyAlignment="1">
      <alignment horizontal="center"/>
    </xf>
    <xf numFmtId="0" fontId="31" fillId="0" borderId="0" xfId="0" applyFont="1" applyFill="1" applyBorder="1"/>
    <xf numFmtId="0" fontId="11" fillId="0" borderId="0" xfId="0" applyFont="1" applyBorder="1"/>
    <xf numFmtId="0" fontId="0" fillId="4" borderId="0" xfId="0" applyFill="1"/>
    <xf numFmtId="0" fontId="8" fillId="0" borderId="0" xfId="6" applyFont="1" applyFill="1"/>
    <xf numFmtId="169" fontId="0" fillId="0" borderId="0" xfId="0" applyNumberFormat="1"/>
    <xf numFmtId="0" fontId="2" fillId="4" borderId="23" xfId="0" applyFont="1" applyFill="1" applyBorder="1"/>
    <xf numFmtId="0" fontId="2" fillId="4" borderId="23" xfId="5" applyFont="1" applyFill="1" applyBorder="1"/>
    <xf numFmtId="0" fontId="8" fillId="0" borderId="0" xfId="5" applyFont="1" applyFill="1" applyBorder="1"/>
    <xf numFmtId="0" fontId="2" fillId="0" borderId="0" xfId="0" applyFont="1" applyBorder="1" applyAlignment="1">
      <alignment horizontal="center"/>
    </xf>
    <xf numFmtId="0" fontId="15" fillId="0" borderId="0" xfId="5" applyFont="1" applyBorder="1"/>
    <xf numFmtId="3" fontId="15" fillId="0" borderId="0" xfId="5" applyNumberFormat="1" applyFont="1" applyBorder="1" applyAlignment="1">
      <alignment horizontal="center"/>
    </xf>
    <xf numFmtId="0" fontId="15" fillId="0" borderId="0" xfId="5" applyFont="1" applyBorder="1" applyAlignment="1">
      <alignment horizontal="center"/>
    </xf>
    <xf numFmtId="0" fontId="2" fillId="2" borderId="0" xfId="0" applyFont="1" applyFill="1"/>
    <xf numFmtId="0" fontId="46" fillId="0" borderId="0" xfId="0" applyFont="1" applyBorder="1" applyAlignment="1">
      <alignment horizontal="center"/>
    </xf>
    <xf numFmtId="0" fontId="2" fillId="0" borderId="2" xfId="0" applyFont="1" applyBorder="1"/>
    <xf numFmtId="0" fontId="5" fillId="0" borderId="0" xfId="0" applyFont="1" applyBorder="1" applyAlignment="1">
      <alignment horizontal="left"/>
    </xf>
    <xf numFmtId="0" fontId="4" fillId="0" borderId="0" xfId="0" applyFont="1" applyBorder="1" applyAlignment="1">
      <alignment horizontal="center"/>
    </xf>
    <xf numFmtId="0" fontId="46" fillId="0" borderId="0" xfId="5" applyFont="1" applyBorder="1" applyAlignment="1">
      <alignment horizontal="center"/>
    </xf>
    <xf numFmtId="3" fontId="46" fillId="0" borderId="0" xfId="5" applyNumberFormat="1" applyFont="1" applyBorder="1" applyAlignment="1">
      <alignment horizontal="center"/>
    </xf>
    <xf numFmtId="0" fontId="2" fillId="0" borderId="21" xfId="0" applyFont="1" applyBorder="1"/>
    <xf numFmtId="0" fontId="2" fillId="0" borderId="23" xfId="0" applyFont="1" applyBorder="1"/>
    <xf numFmtId="0" fontId="2" fillId="0" borderId="26" xfId="0" applyFont="1" applyBorder="1"/>
    <xf numFmtId="0" fontId="2" fillId="0" borderId="0" xfId="0" applyFont="1" applyBorder="1"/>
    <xf numFmtId="0" fontId="2" fillId="6" borderId="0" xfId="0" applyFont="1" applyFill="1"/>
    <xf numFmtId="0" fontId="46" fillId="0" borderId="0" xfId="0" applyFont="1"/>
    <xf numFmtId="0" fontId="46" fillId="0" borderId="2" xfId="0" applyFont="1" applyBorder="1"/>
    <xf numFmtId="0" fontId="6" fillId="0" borderId="2" xfId="0" applyFont="1" applyBorder="1"/>
    <xf numFmtId="0" fontId="13" fillId="0" borderId="5" xfId="0" applyFont="1" applyBorder="1"/>
    <xf numFmtId="166" fontId="0" fillId="0" borderId="0" xfId="0" applyNumberFormat="1" applyBorder="1"/>
    <xf numFmtId="0" fontId="5" fillId="4" borderId="0" xfId="4" applyFont="1" applyFill="1" applyBorder="1" applyAlignment="1">
      <alignment horizontal="center"/>
    </xf>
    <xf numFmtId="0" fontId="16" fillId="0" borderId="0" xfId="6" applyFont="1" applyFill="1"/>
    <xf numFmtId="0" fontId="3" fillId="0" borderId="0" xfId="0" applyFont="1" applyBorder="1"/>
    <xf numFmtId="0" fontId="7" fillId="0" borderId="2" xfId="0" applyFont="1" applyBorder="1"/>
    <xf numFmtId="0" fontId="16" fillId="0" borderId="6" xfId="0" applyFont="1" applyBorder="1"/>
    <xf numFmtId="0" fontId="12" fillId="0" borderId="0" xfId="0" applyFont="1" applyAlignment="1">
      <alignment horizontal="left"/>
    </xf>
    <xf numFmtId="0" fontId="2" fillId="0" borderId="0" xfId="4" applyFont="1" applyBorder="1"/>
    <xf numFmtId="0" fontId="6" fillId="0" borderId="0" xfId="4" applyFont="1" applyBorder="1"/>
    <xf numFmtId="0" fontId="0" fillId="0" borderId="5" xfId="0" applyBorder="1"/>
    <xf numFmtId="0" fontId="2" fillId="0" borderId="5" xfId="4" applyFont="1" applyBorder="1"/>
    <xf numFmtId="0" fontId="48" fillId="0" borderId="0" xfId="0" applyFont="1" applyAlignment="1">
      <alignment horizontal="justify"/>
    </xf>
    <xf numFmtId="0" fontId="0" fillId="0" borderId="0" xfId="0" applyAlignment="1">
      <alignment vertical="center" wrapText="1"/>
    </xf>
    <xf numFmtId="0" fontId="7" fillId="0" borderId="0" xfId="0" applyFont="1" applyBorder="1"/>
    <xf numFmtId="0" fontId="16" fillId="0" borderId="0" xfId="6" applyFont="1" applyFill="1" applyBorder="1"/>
    <xf numFmtId="166" fontId="8" fillId="0" borderId="0" xfId="0" applyNumberFormat="1" applyFont="1" applyBorder="1" applyAlignment="1">
      <alignment horizontal="right"/>
    </xf>
    <xf numFmtId="0" fontId="8" fillId="0" borderId="0" xfId="0" applyFont="1" applyBorder="1" applyAlignment="1">
      <alignment horizontal="right"/>
    </xf>
    <xf numFmtId="0" fontId="12" fillId="0" borderId="0" xfId="0" applyFont="1" applyBorder="1"/>
    <xf numFmtId="0" fontId="6" fillId="2" borderId="0" xfId="0" applyFont="1" applyFill="1"/>
    <xf numFmtId="0" fontId="7" fillId="0" borderId="0" xfId="0" applyFont="1" applyFill="1" applyBorder="1"/>
    <xf numFmtId="0" fontId="7" fillId="0" borderId="0" xfId="6" applyFont="1" applyFill="1"/>
    <xf numFmtId="0" fontId="57" fillId="0" borderId="0" xfId="0" applyFont="1" applyFill="1" applyBorder="1"/>
    <xf numFmtId="3" fontId="2" fillId="0" borderId="0" xfId="0" applyNumberFormat="1" applyFont="1" applyFill="1" applyBorder="1"/>
    <xf numFmtId="0" fontId="6" fillId="0" borderId="0" xfId="0" applyFont="1" applyBorder="1" applyAlignment="1">
      <alignment horizontal="center"/>
    </xf>
    <xf numFmtId="0" fontId="6" fillId="0" borderId="1" xfId="0" applyFont="1" applyBorder="1" applyAlignment="1">
      <alignment horizontal="center"/>
    </xf>
    <xf numFmtId="3" fontId="6" fillId="0" borderId="1" xfId="0" applyNumberFormat="1" applyFont="1" applyBorder="1" applyAlignment="1">
      <alignment horizontal="center"/>
    </xf>
    <xf numFmtId="0" fontId="5" fillId="0" borderId="1"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3" fontId="2" fillId="0" borderId="0" xfId="0" applyNumberFormat="1" applyFont="1" applyFill="1"/>
    <xf numFmtId="166" fontId="2" fillId="0" borderId="0" xfId="0" applyNumberFormat="1" applyFont="1"/>
    <xf numFmtId="0" fontId="2" fillId="0" borderId="0" xfId="0" applyFont="1" applyAlignment="1">
      <alignment horizontal="left"/>
    </xf>
    <xf numFmtId="0" fontId="10" fillId="0" borderId="0" xfId="0" applyFont="1" applyAlignment="1">
      <alignment horizontal="left"/>
    </xf>
    <xf numFmtId="0" fontId="2" fillId="0" borderId="1" xfId="0" applyFont="1" applyFill="1" applyBorder="1"/>
    <xf numFmtId="0" fontId="6" fillId="0" borderId="0" xfId="0" applyFont="1" applyFill="1" applyBorder="1"/>
    <xf numFmtId="0" fontId="13" fillId="0" borderId="0" xfId="0" applyFont="1" applyFill="1" applyBorder="1"/>
    <xf numFmtId="0" fontId="12" fillId="0" borderId="0" xfId="0" applyFont="1" applyAlignment="1">
      <alignment horizontal="center"/>
    </xf>
    <xf numFmtId="0" fontId="59" fillId="0" borderId="0" xfId="0" applyFont="1" applyAlignment="1">
      <alignment horizontal="center"/>
    </xf>
    <xf numFmtId="166" fontId="59" fillId="0" borderId="0" xfId="0" applyNumberFormat="1" applyFont="1"/>
    <xf numFmtId="0" fontId="60" fillId="0" borderId="0" xfId="0" applyFont="1"/>
    <xf numFmtId="0" fontId="10" fillId="0" borderId="0" xfId="0" applyFont="1" applyBorder="1" applyAlignment="1">
      <alignment horizontal="left"/>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7" fillId="11" borderId="0" xfId="0" applyFont="1" applyFill="1" applyBorder="1"/>
    <xf numFmtId="0" fontId="2" fillId="0" borderId="0" xfId="0" applyFont="1" applyFill="1" applyAlignment="1">
      <alignment horizontal="center"/>
    </xf>
    <xf numFmtId="0" fontId="7" fillId="0" borderId="0" xfId="6" applyFont="1" applyFill="1" applyBorder="1"/>
    <xf numFmtId="0" fontId="16" fillId="0" borderId="0" xfId="0" applyFont="1"/>
    <xf numFmtId="0" fontId="15" fillId="0" borderId="0" xfId="0" applyFont="1"/>
    <xf numFmtId="3" fontId="15" fillId="0" borderId="0" xfId="0" applyNumberFormat="1" applyFont="1" applyBorder="1" applyAlignment="1">
      <alignment horizontal="center" vertical="center"/>
    </xf>
    <xf numFmtId="3" fontId="61" fillId="0" borderId="0" xfId="0" applyNumberFormat="1" applyFont="1" applyBorder="1" applyAlignment="1">
      <alignment horizontal="center" vertical="center"/>
    </xf>
    <xf numFmtId="0" fontId="15" fillId="0" borderId="0" xfId="0" applyFont="1" applyAlignment="1">
      <alignment horizontal="center"/>
    </xf>
    <xf numFmtId="0" fontId="62" fillId="0" borderId="0" xfId="0" applyFont="1" applyAlignment="1">
      <alignment horizontal="center"/>
    </xf>
    <xf numFmtId="3" fontId="15" fillId="0" borderId="0" xfId="0" applyNumberFormat="1" applyFont="1"/>
    <xf numFmtId="0" fontId="15" fillId="0" borderId="0" xfId="0" quotePrefix="1" applyNumberFormat="1" applyFont="1" applyFill="1" applyAlignment="1">
      <alignment horizontal="center"/>
    </xf>
    <xf numFmtId="0" fontId="62" fillId="0" borderId="0" xfId="0" quotePrefix="1" applyNumberFormat="1" applyFont="1" applyFill="1" applyAlignment="1">
      <alignment horizontal="center"/>
    </xf>
    <xf numFmtId="0" fontId="0" fillId="0" borderId="0" xfId="0" applyAlignment="1">
      <alignment vertical="top" wrapText="1"/>
    </xf>
    <xf numFmtId="0" fontId="2" fillId="0" borderId="0" xfId="0" applyFont="1" applyAlignment="1">
      <alignment horizontal="left" vertical="center" wrapText="1"/>
    </xf>
    <xf numFmtId="0" fontId="65" fillId="0" borderId="0" xfId="0" applyFont="1" applyAlignment="1">
      <alignment horizontal="justify"/>
    </xf>
    <xf numFmtId="0" fontId="65" fillId="0" borderId="0" xfId="0" applyFont="1" applyAlignment="1">
      <alignment horizontal="left" vertical="center" wrapText="1"/>
    </xf>
    <xf numFmtId="0" fontId="2" fillId="0" borderId="0" xfId="0" applyFont="1" applyAlignment="1">
      <alignment horizontal="justify"/>
    </xf>
    <xf numFmtId="0" fontId="63" fillId="0" borderId="0" xfId="0" applyFont="1" applyAlignment="1">
      <alignment horizontal="justify"/>
    </xf>
    <xf numFmtId="0" fontId="67" fillId="0" borderId="0" xfId="0" applyFont="1"/>
    <xf numFmtId="0" fontId="2" fillId="0" borderId="0" xfId="0" applyFont="1" applyAlignment="1">
      <alignment horizontal="left"/>
    </xf>
    <xf numFmtId="3" fontId="4" fillId="2" borderId="0" xfId="0" quotePrefix="1" applyNumberFormat="1" applyFont="1" applyFill="1" applyBorder="1" applyAlignment="1">
      <alignment horizontal="right" indent="1"/>
    </xf>
    <xf numFmtId="3" fontId="4" fillId="0" borderId="0" xfId="0" quotePrefix="1" applyNumberFormat="1" applyFont="1" applyFill="1" applyBorder="1" applyAlignment="1">
      <alignment horizontal="right" indent="1"/>
    </xf>
    <xf numFmtId="3" fontId="4" fillId="0" borderId="3" xfId="0" applyNumberFormat="1" applyFont="1" applyFill="1" applyBorder="1" applyAlignment="1">
      <alignment horizontal="right" indent="1"/>
    </xf>
    <xf numFmtId="3" fontId="4" fillId="2" borderId="0" xfId="0" applyNumberFormat="1" applyFont="1" applyFill="1" applyAlignment="1">
      <alignment horizontal="right" indent="1"/>
    </xf>
    <xf numFmtId="3" fontId="46" fillId="2" borderId="0" xfId="0" applyNumberFormat="1" applyFont="1" applyFill="1" applyAlignment="1">
      <alignment horizontal="right" indent="1"/>
    </xf>
    <xf numFmtId="3" fontId="4" fillId="0" borderId="0" xfId="0" applyNumberFormat="1" applyFont="1" applyFill="1" applyAlignment="1">
      <alignment horizontal="right" indent="1"/>
    </xf>
    <xf numFmtId="3" fontId="46" fillId="0" borderId="0" xfId="0" applyNumberFormat="1" applyFont="1" applyFill="1" applyAlignment="1">
      <alignment horizontal="right" indent="1"/>
    </xf>
    <xf numFmtId="3" fontId="46" fillId="0" borderId="3" xfId="0" applyNumberFormat="1" applyFont="1" applyFill="1" applyBorder="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6" fillId="0" borderId="0" xfId="0" applyNumberFormat="1" applyFont="1" applyAlignment="1">
      <alignment horizontal="right" indent="1"/>
    </xf>
    <xf numFmtId="3" fontId="4" fillId="0" borderId="0" xfId="0" applyNumberFormat="1" applyFont="1" applyAlignment="1">
      <alignment horizontal="right" indent="1"/>
    </xf>
    <xf numFmtId="3" fontId="2" fillId="2" borderId="0" xfId="0" quotePrefix="1" applyNumberFormat="1" applyFont="1" applyFill="1" applyAlignment="1">
      <alignment horizontal="right" indent="1"/>
    </xf>
    <xf numFmtId="3" fontId="2" fillId="0" borderId="0" xfId="0" quotePrefix="1" applyNumberFormat="1" applyFont="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6" fillId="2" borderId="0" xfId="0" applyNumberFormat="1" applyFont="1" applyFill="1" applyAlignment="1">
      <alignment horizontal="right" indent="1"/>
    </xf>
    <xf numFmtId="164" fontId="4" fillId="2" borderId="0" xfId="0" applyNumberFormat="1" applyFont="1" applyFill="1" applyAlignment="1">
      <alignment horizontal="right" indent="1"/>
    </xf>
    <xf numFmtId="164" fontId="0" fillId="4" borderId="0" xfId="0" applyNumberFormat="1" applyFill="1" applyAlignment="1">
      <alignment horizontal="right" indent="1"/>
    </xf>
    <xf numFmtId="164" fontId="46" fillId="4" borderId="0" xfId="0" applyNumberFormat="1" applyFont="1" applyFill="1" applyAlignment="1">
      <alignment horizontal="right" indent="1"/>
    </xf>
    <xf numFmtId="164" fontId="4" fillId="4" borderId="0" xfId="0" applyNumberFormat="1" applyFont="1" applyFill="1" applyAlignment="1">
      <alignment horizontal="right" indent="1"/>
    </xf>
    <xf numFmtId="3" fontId="2" fillId="2" borderId="2" xfId="0" quotePrefix="1" applyNumberFormat="1" applyFont="1" applyFill="1" applyBorder="1" applyAlignment="1">
      <alignment horizontal="right" indent="1"/>
    </xf>
    <xf numFmtId="164" fontId="2" fillId="2" borderId="2" xfId="0" quotePrefix="1"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4" fillId="6" borderId="2" xfId="0" applyNumberFormat="1" applyFont="1" applyFill="1" applyBorder="1" applyAlignment="1">
      <alignment horizontal="right" indent="1"/>
    </xf>
    <xf numFmtId="0" fontId="0" fillId="0" borderId="0" xfId="0" applyBorder="1" applyAlignment="1">
      <alignment horizontal="right" indent="1"/>
    </xf>
    <xf numFmtId="3" fontId="2" fillId="2" borderId="0" xfId="0" quotePrefix="1" applyNumberFormat="1" applyFont="1" applyFill="1" applyBorder="1" applyAlignment="1">
      <alignment horizontal="right" indent="1"/>
    </xf>
    <xf numFmtId="0" fontId="46" fillId="0" borderId="0" xfId="0" applyFont="1" applyBorder="1" applyAlignment="1">
      <alignment horizontal="right" indent="1"/>
    </xf>
    <xf numFmtId="0" fontId="4" fillId="0" borderId="0" xfId="0" applyFont="1" applyBorder="1" applyAlignment="1">
      <alignment horizontal="right" indent="1"/>
    </xf>
    <xf numFmtId="3" fontId="10" fillId="4" borderId="35" xfId="0" quotePrefix="1" applyNumberFormat="1" applyFont="1" applyFill="1" applyBorder="1" applyAlignment="1">
      <alignment horizontal="right" indent="1"/>
    </xf>
    <xf numFmtId="3" fontId="10" fillId="4" borderId="25" xfId="0" quotePrefix="1" applyNumberFormat="1" applyFont="1" applyFill="1" applyBorder="1" applyAlignment="1">
      <alignment horizontal="right" indent="1"/>
    </xf>
    <xf numFmtId="3" fontId="10" fillId="4" borderId="19" xfId="0" quotePrefix="1" applyNumberFormat="1" applyFont="1" applyFill="1" applyBorder="1" applyAlignment="1">
      <alignment horizontal="right" indent="1"/>
    </xf>
    <xf numFmtId="3" fontId="10" fillId="4" borderId="17" xfId="0" quotePrefix="1" applyNumberFormat="1" applyFont="1" applyFill="1" applyBorder="1" applyAlignment="1">
      <alignment horizontal="right" indent="1"/>
    </xf>
    <xf numFmtId="3" fontId="2" fillId="4" borderId="35" xfId="5" applyNumberFormat="1" applyFill="1" applyBorder="1" applyAlignment="1">
      <alignment horizontal="right" indent="1"/>
    </xf>
    <xf numFmtId="3" fontId="2" fillId="4" borderId="19" xfId="5" applyNumberFormat="1" applyFill="1" applyBorder="1" applyAlignment="1">
      <alignment horizontal="right" indent="1"/>
    </xf>
    <xf numFmtId="3" fontId="2" fillId="4" borderId="25" xfId="5" applyNumberFormat="1" applyFill="1" applyBorder="1" applyAlignment="1">
      <alignment horizontal="right" indent="1"/>
    </xf>
    <xf numFmtId="3" fontId="2" fillId="4" borderId="17" xfId="5" applyNumberFormat="1" applyFill="1" applyBorder="1" applyAlignment="1">
      <alignment horizontal="right" indent="1"/>
    </xf>
    <xf numFmtId="0" fontId="2" fillId="0" borderId="5" xfId="0" applyFont="1" applyBorder="1"/>
    <xf numFmtId="0" fontId="2" fillId="0" borderId="0" xfId="0" applyFont="1" applyAlignment="1">
      <alignment horizontal="left"/>
    </xf>
    <xf numFmtId="0" fontId="2" fillId="0" borderId="0" xfId="0" applyFont="1" applyAlignment="1">
      <alignment horizontal="left"/>
    </xf>
    <xf numFmtId="0" fontId="70" fillId="3" borderId="0" xfId="3" applyFont="1" applyFill="1" applyBorder="1" applyAlignment="1">
      <alignment horizontal="left"/>
    </xf>
    <xf numFmtId="0" fontId="70" fillId="3" borderId="7" xfId="3" applyFont="1" applyFill="1" applyBorder="1" applyAlignment="1">
      <alignment horizontal="left"/>
    </xf>
    <xf numFmtId="0" fontId="72" fillId="3" borderId="0" xfId="0" applyFont="1" applyFill="1" applyBorder="1"/>
    <xf numFmtId="0" fontId="72" fillId="3" borderId="0" xfId="0" applyFont="1" applyFill="1"/>
    <xf numFmtId="0" fontId="73" fillId="3" borderId="0" xfId="0" quotePrefix="1" applyFont="1" applyFill="1"/>
    <xf numFmtId="0" fontId="73" fillId="3" borderId="0" xfId="0" applyFont="1" applyFill="1"/>
    <xf numFmtId="0" fontId="70" fillId="3" borderId="0" xfId="3" applyFont="1" applyFill="1" applyBorder="1" applyAlignment="1">
      <alignment horizontal="left" vertical="top"/>
    </xf>
    <xf numFmtId="0" fontId="75" fillId="3" borderId="9" xfId="1" applyFont="1" applyFill="1" applyBorder="1" applyAlignment="1" applyProtection="1">
      <alignment vertical="top"/>
    </xf>
    <xf numFmtId="0" fontId="74" fillId="3" borderId="9" xfId="0" applyFont="1" applyFill="1" applyBorder="1" applyAlignment="1">
      <alignment horizontal="center" vertical="top"/>
    </xf>
    <xf numFmtId="0" fontId="75" fillId="3" borderId="0" xfId="1" applyFont="1" applyFill="1" applyBorder="1" applyAlignment="1" applyProtection="1">
      <alignment vertical="top"/>
    </xf>
    <xf numFmtId="0" fontId="74" fillId="3" borderId="0" xfId="0" applyFont="1" applyFill="1" applyBorder="1" applyAlignment="1">
      <alignment horizontal="center" vertical="top"/>
    </xf>
    <xf numFmtId="0" fontId="75" fillId="3" borderId="7" xfId="1" applyFont="1" applyFill="1" applyBorder="1" applyAlignment="1" applyProtection="1">
      <alignment vertical="top"/>
    </xf>
    <xf numFmtId="0" fontId="74" fillId="3" borderId="7" xfId="0" applyFont="1" applyFill="1" applyBorder="1" applyAlignment="1">
      <alignment horizontal="center" vertical="top"/>
    </xf>
    <xf numFmtId="0" fontId="76" fillId="3" borderId="0" xfId="0" applyFont="1" applyFill="1" applyAlignment="1">
      <alignment vertical="top"/>
    </xf>
    <xf numFmtId="0" fontId="74" fillId="3" borderId="0" xfId="0" applyFont="1" applyFill="1" applyAlignment="1">
      <alignment horizontal="center" vertical="top"/>
    </xf>
    <xf numFmtId="0" fontId="77" fillId="3" borderId="0" xfId="0" applyFont="1" applyFill="1" applyAlignment="1">
      <alignment vertical="top"/>
    </xf>
    <xf numFmtId="0" fontId="71" fillId="3" borderId="0" xfId="0" applyFont="1" applyFill="1" applyAlignment="1">
      <alignment horizontal="center" vertical="top"/>
    </xf>
    <xf numFmtId="0" fontId="76" fillId="3" borderId="0" xfId="0" applyFont="1" applyFill="1" applyAlignment="1">
      <alignment horizontal="center" vertical="top"/>
    </xf>
    <xf numFmtId="0" fontId="79" fillId="3" borderId="0" xfId="3" applyFont="1" applyFill="1" applyBorder="1" applyAlignment="1">
      <alignment horizontal="left" vertical="top"/>
    </xf>
    <xf numFmtId="0" fontId="79" fillId="3" borderId="0" xfId="0" applyFont="1" applyFill="1" applyAlignment="1">
      <alignment horizontal="left"/>
    </xf>
    <xf numFmtId="0" fontId="80" fillId="3" borderId="0" xfId="0" applyFont="1" applyFill="1"/>
    <xf numFmtId="0" fontId="81" fillId="3" borderId="0" xfId="0" applyFont="1" applyFill="1" applyAlignment="1">
      <alignment vertical="top"/>
    </xf>
    <xf numFmtId="0" fontId="82" fillId="3" borderId="0" xfId="3" applyFont="1" applyFill="1" applyBorder="1" applyAlignment="1">
      <alignment horizontal="right" vertical="top"/>
    </xf>
    <xf numFmtId="168" fontId="82" fillId="3" borderId="0" xfId="3" applyNumberFormat="1" applyFont="1" applyFill="1" applyBorder="1" applyAlignment="1">
      <alignment horizontal="left" vertical="top"/>
    </xf>
    <xf numFmtId="0" fontId="80" fillId="3" borderId="0" xfId="0" applyFont="1" applyFill="1" applyAlignment="1">
      <alignment horizontal="left"/>
    </xf>
    <xf numFmtId="0" fontId="84" fillId="3" borderId="0" xfId="3" applyFont="1" applyFill="1" applyBorder="1" applyAlignment="1">
      <alignment horizontal="left" vertical="top"/>
    </xf>
    <xf numFmtId="0" fontId="69" fillId="0" borderId="0" xfId="0" applyFont="1"/>
    <xf numFmtId="166" fontId="69" fillId="0" borderId="0" xfId="0" applyNumberFormat="1" applyFont="1" applyBorder="1" applyAlignment="1">
      <alignment horizontal="right" indent="1"/>
    </xf>
    <xf numFmtId="0" fontId="86" fillId="0" borderId="0" xfId="0" applyFont="1"/>
    <xf numFmtId="0" fontId="69" fillId="0" borderId="2" xfId="0" applyFont="1" applyBorder="1"/>
    <xf numFmtId="0" fontId="86" fillId="0" borderId="2" xfId="0" applyFont="1" applyBorder="1"/>
    <xf numFmtId="0" fontId="86" fillId="0" borderId="0" xfId="0" applyFont="1" applyBorder="1"/>
    <xf numFmtId="0" fontId="86" fillId="0" borderId="3" xfId="0" applyFont="1" applyBorder="1"/>
    <xf numFmtId="3" fontId="90" fillId="0" borderId="0" xfId="0" applyNumberFormat="1" applyFont="1" applyAlignment="1">
      <alignment horizontal="right" indent="1"/>
    </xf>
    <xf numFmtId="164" fontId="90" fillId="0" borderId="0" xfId="0" applyNumberFormat="1" applyFont="1" applyAlignment="1">
      <alignment horizontal="right" indent="1"/>
    </xf>
    <xf numFmtId="166" fontId="90" fillId="0" borderId="0" xfId="0" applyNumberFormat="1" applyFont="1" applyBorder="1" applyAlignment="1">
      <alignment horizontal="right" indent="1"/>
    </xf>
    <xf numFmtId="0" fontId="87" fillId="7" borderId="40" xfId="0" applyFont="1" applyFill="1" applyBorder="1"/>
    <xf numFmtId="0" fontId="88" fillId="0" borderId="0" xfId="0" applyFont="1"/>
    <xf numFmtId="164" fontId="88" fillId="0" borderId="0" xfId="0" applyNumberFormat="1" applyFont="1" applyAlignment="1">
      <alignment horizontal="right" indent="1"/>
    </xf>
    <xf numFmtId="0" fontId="88" fillId="7" borderId="0" xfId="0" applyFont="1" applyFill="1"/>
    <xf numFmtId="164" fontId="88" fillId="7" borderId="0" xfId="0" applyNumberFormat="1" applyFont="1" applyFill="1" applyAlignment="1">
      <alignment horizontal="right" indent="1"/>
    </xf>
    <xf numFmtId="164" fontId="90" fillId="7" borderId="0" xfId="0" applyNumberFormat="1" applyFont="1" applyFill="1" applyAlignment="1">
      <alignment horizontal="right" indent="1"/>
    </xf>
    <xf numFmtId="0" fontId="88" fillId="0" borderId="2" xfId="0" applyFont="1" applyBorder="1"/>
    <xf numFmtId="0" fontId="87" fillId="7" borderId="0" xfId="0" applyFont="1" applyFill="1"/>
    <xf numFmtId="0" fontId="69" fillId="0" borderId="0" xfId="0" applyFont="1" applyBorder="1"/>
    <xf numFmtId="0" fontId="6" fillId="0" borderId="34"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25" xfId="0" applyFont="1" applyBorder="1" applyAlignment="1">
      <alignment horizontal="center"/>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41" xfId="0" applyFont="1" applyBorder="1" applyAlignment="1">
      <alignment horizontal="center" vertical="center"/>
    </xf>
    <xf numFmtId="3" fontId="2" fillId="0" borderId="0" xfId="0" quotePrefix="1" applyNumberFormat="1" applyFont="1" applyFill="1" applyBorder="1" applyAlignment="1">
      <alignment horizontal="right" indent="1"/>
    </xf>
    <xf numFmtId="0" fontId="2" fillId="2" borderId="0" xfId="0" applyFont="1" applyFill="1" applyBorder="1"/>
    <xf numFmtId="0" fontId="6" fillId="0" borderId="3" xfId="0" applyFont="1" applyFill="1" applyBorder="1"/>
    <xf numFmtId="3" fontId="2" fillId="0" borderId="3" xfId="0" applyNumberFormat="1" applyFont="1" applyFill="1" applyBorder="1" applyAlignment="1">
      <alignment horizontal="right" indent="1"/>
    </xf>
    <xf numFmtId="166" fontId="90" fillId="0" borderId="2" xfId="0" applyNumberFormat="1" applyFont="1" applyBorder="1" applyAlignment="1">
      <alignment horizontal="right" indent="1"/>
    </xf>
    <xf numFmtId="166" fontId="88" fillId="0" borderId="2" xfId="0" applyNumberFormat="1" applyFont="1" applyBorder="1" applyAlignment="1">
      <alignment horizontal="right" indent="1"/>
    </xf>
    <xf numFmtId="0" fontId="85" fillId="4" borderId="0" xfId="4" applyFont="1" applyFill="1" applyBorder="1" applyAlignment="1">
      <alignment horizontal="center"/>
    </xf>
    <xf numFmtId="0" fontId="88" fillId="7" borderId="0" xfId="0" applyFont="1" applyFill="1" applyBorder="1"/>
    <xf numFmtId="0" fontId="88" fillId="7" borderId="40" xfId="0" applyFont="1" applyFill="1" applyBorder="1"/>
    <xf numFmtId="0" fontId="69" fillId="4" borderId="0" xfId="0" applyFont="1" applyFill="1" applyAlignment="1">
      <alignment horizontal="right" indent="1"/>
    </xf>
    <xf numFmtId="0" fontId="90" fillId="4" borderId="0" xfId="0" applyFont="1" applyFill="1" applyAlignment="1">
      <alignment horizontal="right" indent="1"/>
    </xf>
    <xf numFmtId="164" fontId="88" fillId="7" borderId="40" xfId="0" applyNumberFormat="1" applyFont="1" applyFill="1" applyBorder="1" applyAlignment="1">
      <alignment horizontal="right" indent="1"/>
    </xf>
    <xf numFmtId="164" fontId="90" fillId="7" borderId="40" xfId="0" applyNumberFormat="1" applyFont="1" applyFill="1" applyBorder="1" applyAlignment="1">
      <alignment horizontal="right" indent="1"/>
    </xf>
    <xf numFmtId="0" fontId="88" fillId="0" borderId="0" xfId="0" applyFont="1" applyBorder="1" applyAlignment="1">
      <alignment horizontal="left" vertical="center" wrapText="1"/>
    </xf>
    <xf numFmtId="164" fontId="88" fillId="7" borderId="0" xfId="0" applyNumberFormat="1" applyFont="1" applyFill="1" applyBorder="1" applyAlignment="1">
      <alignment horizontal="right" indent="1"/>
    </xf>
    <xf numFmtId="164" fontId="90" fillId="7" borderId="0" xfId="0" applyNumberFormat="1" applyFont="1" applyFill="1" applyBorder="1" applyAlignment="1">
      <alignment horizontal="right" indent="1"/>
    </xf>
    <xf numFmtId="0" fontId="2" fillId="0" borderId="0" xfId="0" applyFont="1" applyBorder="1" applyAlignment="1">
      <alignment horizontal="left"/>
    </xf>
    <xf numFmtId="164" fontId="88" fillId="0" borderId="0" xfId="0" applyNumberFormat="1" applyFont="1" applyFill="1" applyBorder="1" applyAlignment="1">
      <alignment horizontal="right" indent="1"/>
    </xf>
    <xf numFmtId="164" fontId="90" fillId="0" borderId="0" xfId="0" applyNumberFormat="1" applyFont="1" applyFill="1" applyBorder="1" applyAlignment="1">
      <alignment horizontal="right" indent="1"/>
    </xf>
    <xf numFmtId="0" fontId="69" fillId="0" borderId="0" xfId="0" applyFont="1" applyFill="1"/>
    <xf numFmtId="0" fontId="86" fillId="0" borderId="1" xfId="0" applyFont="1" applyFill="1" applyBorder="1"/>
    <xf numFmtId="3" fontId="86" fillId="0" borderId="0" xfId="0" applyNumberFormat="1" applyFont="1" applyFill="1" applyAlignment="1">
      <alignment horizontal="right" indent="1"/>
    </xf>
    <xf numFmtId="3" fontId="89" fillId="0" borderId="0" xfId="0" applyNumberFormat="1" applyFont="1" applyFill="1" applyAlignment="1">
      <alignment horizontal="right" indent="1"/>
    </xf>
    <xf numFmtId="3" fontId="85" fillId="0" borderId="0" xfId="0" applyNumberFormat="1" applyFont="1" applyFill="1" applyAlignment="1">
      <alignment horizontal="right" indent="1"/>
    </xf>
    <xf numFmtId="0" fontId="86" fillId="10" borderId="3" xfId="0" applyFont="1" applyFill="1" applyBorder="1"/>
    <xf numFmtId="3" fontId="86" fillId="10" borderId="3" xfId="0" applyNumberFormat="1" applyFont="1" applyFill="1" applyBorder="1" applyAlignment="1">
      <alignment horizontal="right" indent="1"/>
    </xf>
    <xf numFmtId="3" fontId="89" fillId="10" borderId="3" xfId="0" applyNumberFormat="1" applyFont="1" applyFill="1" applyBorder="1" applyAlignment="1">
      <alignment horizontal="right" indent="1"/>
    </xf>
    <xf numFmtId="3" fontId="85" fillId="10" borderId="3" xfId="0" applyNumberFormat="1" applyFont="1" applyFill="1" applyBorder="1" applyAlignment="1">
      <alignment horizontal="right" indent="1"/>
    </xf>
    <xf numFmtId="0" fontId="92" fillId="0" borderId="0" xfId="0" applyFont="1" applyBorder="1"/>
    <xf numFmtId="3" fontId="86" fillId="0" borderId="0" xfId="0" applyNumberFormat="1" applyFont="1" applyBorder="1" applyAlignment="1">
      <alignment horizontal="right" indent="1"/>
    </xf>
    <xf numFmtId="3" fontId="89" fillId="0" borderId="0" xfId="0" applyNumberFormat="1" applyFont="1" applyBorder="1" applyAlignment="1">
      <alignment horizontal="right" indent="1"/>
    </xf>
    <xf numFmtId="3" fontId="85" fillId="0" borderId="0" xfId="0" applyNumberFormat="1" applyFont="1" applyBorder="1" applyAlignment="1">
      <alignment horizontal="right" indent="1"/>
    </xf>
    <xf numFmtId="0" fontId="69" fillId="2" borderId="0" xfId="0" applyFont="1" applyFill="1" applyBorder="1"/>
    <xf numFmtId="3" fontId="69" fillId="2" borderId="0" xfId="0" applyNumberFormat="1" applyFont="1" applyFill="1" applyAlignment="1">
      <alignment horizontal="right" indent="1"/>
    </xf>
    <xf numFmtId="3" fontId="90" fillId="2" borderId="0" xfId="0" applyNumberFormat="1" applyFont="1" applyFill="1" applyAlignment="1">
      <alignment horizontal="right" indent="1"/>
    </xf>
    <xf numFmtId="3" fontId="85" fillId="2" borderId="0" xfId="0" applyNumberFormat="1" applyFont="1" applyFill="1" applyAlignment="1">
      <alignment horizontal="right" indent="1"/>
    </xf>
    <xf numFmtId="0" fontId="69" fillId="0" borderId="0" xfId="0" applyFont="1" applyFill="1" applyBorder="1"/>
    <xf numFmtId="3" fontId="69" fillId="0" borderId="0" xfId="0" applyNumberFormat="1" applyFont="1" applyFill="1" applyAlignment="1">
      <alignment horizontal="right" indent="1"/>
    </xf>
    <xf numFmtId="3" fontId="90" fillId="0" borderId="0" xfId="0" applyNumberFormat="1" applyFont="1" applyFill="1" applyAlignment="1">
      <alignment horizontal="right" indent="1"/>
    </xf>
    <xf numFmtId="3" fontId="69" fillId="0" borderId="0" xfId="0" quotePrefix="1" applyNumberFormat="1" applyFont="1" applyFill="1" applyAlignment="1">
      <alignment horizontal="right" indent="1"/>
    </xf>
    <xf numFmtId="0" fontId="92" fillId="10" borderId="0" xfId="0" applyFont="1" applyFill="1" applyBorder="1"/>
    <xf numFmtId="0" fontId="69" fillId="10" borderId="0" xfId="0" applyFont="1" applyFill="1" applyAlignment="1">
      <alignment horizontal="right" indent="1"/>
    </xf>
    <xf numFmtId="0" fontId="90" fillId="10" borderId="0" xfId="0" applyFont="1" applyFill="1" applyAlignment="1">
      <alignment horizontal="right" indent="1"/>
    </xf>
    <xf numFmtId="0" fontId="85" fillId="10" borderId="0" xfId="0" applyFont="1" applyFill="1" applyAlignment="1">
      <alignment horizontal="right" indent="1"/>
    </xf>
    <xf numFmtId="0" fontId="69" fillId="0" borderId="0" xfId="0" quotePrefix="1" applyFont="1" applyFill="1" applyBorder="1" applyAlignment="1"/>
    <xf numFmtId="0" fontId="69" fillId="10" borderId="0" xfId="0" quotePrefix="1" applyFont="1" applyFill="1" applyBorder="1" applyAlignment="1"/>
    <xf numFmtId="3" fontId="69" fillId="10" borderId="0" xfId="0" applyNumberFormat="1" applyFont="1" applyFill="1" applyAlignment="1">
      <alignment horizontal="right" indent="1"/>
    </xf>
    <xf numFmtId="3" fontId="90" fillId="10" borderId="0" xfId="0" applyNumberFormat="1" applyFont="1" applyFill="1" applyAlignment="1">
      <alignment horizontal="right" indent="1"/>
    </xf>
    <xf numFmtId="3" fontId="85" fillId="10" borderId="0" xfId="0" applyNumberFormat="1" applyFont="1" applyFill="1" applyAlignment="1">
      <alignment horizontal="right" indent="1"/>
    </xf>
    <xf numFmtId="0" fontId="69" fillId="0" borderId="0" xfId="0" quotePrefix="1" applyFont="1" applyFill="1" applyBorder="1" applyAlignment="1">
      <alignment wrapText="1"/>
    </xf>
    <xf numFmtId="0" fontId="69" fillId="10" borderId="2" xfId="0" quotePrefix="1" applyNumberFormat="1" applyFont="1" applyFill="1" applyBorder="1" applyAlignment="1">
      <alignment wrapText="1"/>
    </xf>
    <xf numFmtId="3" fontId="69" fillId="10" borderId="2" xfId="0" applyNumberFormat="1" applyFont="1" applyFill="1" applyBorder="1" applyAlignment="1">
      <alignment horizontal="right" indent="1"/>
    </xf>
    <xf numFmtId="3" fontId="69" fillId="10" borderId="2" xfId="0" quotePrefix="1" applyNumberFormat="1" applyFont="1" applyFill="1" applyBorder="1" applyAlignment="1">
      <alignment horizontal="right" indent="1"/>
    </xf>
    <xf numFmtId="3" fontId="90" fillId="10" borderId="2" xfId="0" applyNumberFormat="1" applyFont="1" applyFill="1" applyBorder="1" applyAlignment="1">
      <alignment horizontal="right" indent="1"/>
    </xf>
    <xf numFmtId="3" fontId="85" fillId="10" borderId="2" xfId="0" applyNumberFormat="1" applyFont="1" applyFill="1" applyBorder="1" applyAlignment="1">
      <alignment horizontal="right" indent="1"/>
    </xf>
    <xf numFmtId="3" fontId="7" fillId="0" borderId="0" xfId="0" applyNumberFormat="1" applyFont="1" applyFill="1" applyBorder="1"/>
    <xf numFmtId="3" fontId="16" fillId="0" borderId="0" xfId="0" applyNumberFormat="1" applyFont="1" applyBorder="1" applyAlignment="1">
      <alignment horizontal="center" vertical="center"/>
    </xf>
    <xf numFmtId="3" fontId="93" fillId="0" borderId="0" xfId="0" applyNumberFormat="1" applyFont="1" applyBorder="1" applyAlignment="1">
      <alignment horizontal="center" vertical="center"/>
    </xf>
    <xf numFmtId="0" fontId="16" fillId="0" borderId="0" xfId="0" applyFont="1" applyFill="1"/>
    <xf numFmtId="164" fontId="16" fillId="0" borderId="0" xfId="0" applyNumberFormat="1" applyFont="1"/>
    <xf numFmtId="0" fontId="16" fillId="0" borderId="0" xfId="0" applyFont="1" applyAlignment="1">
      <alignment horizontal="center"/>
    </xf>
    <xf numFmtId="0" fontId="94" fillId="0" borderId="0" xfId="0" applyFont="1" applyAlignment="1">
      <alignment horizontal="center"/>
    </xf>
    <xf numFmtId="164" fontId="69" fillId="0" borderId="0" xfId="0" applyNumberFormat="1" applyFont="1"/>
    <xf numFmtId="166" fontId="86" fillId="10" borderId="3" xfId="0" applyNumberFormat="1" applyFont="1" applyFill="1" applyBorder="1" applyAlignment="1">
      <alignment horizontal="right" indent="1"/>
    </xf>
    <xf numFmtId="166" fontId="85" fillId="10" borderId="3" xfId="0" applyNumberFormat="1" applyFont="1" applyFill="1" applyBorder="1" applyAlignment="1">
      <alignment horizontal="right" indent="1"/>
    </xf>
    <xf numFmtId="166" fontId="86" fillId="0" borderId="0" xfId="0" applyNumberFormat="1" applyFont="1" applyBorder="1" applyAlignment="1">
      <alignment horizontal="right" indent="1"/>
    </xf>
    <xf numFmtId="166" fontId="85" fillId="0" borderId="0" xfId="0" applyNumberFormat="1" applyFont="1" applyBorder="1" applyAlignment="1">
      <alignment horizontal="right" indent="1"/>
    </xf>
    <xf numFmtId="166" fontId="69" fillId="2" borderId="0" xfId="0" applyNumberFormat="1" applyFont="1" applyFill="1" applyAlignment="1">
      <alignment horizontal="right" indent="1"/>
    </xf>
    <xf numFmtId="166" fontId="85" fillId="2" borderId="0" xfId="0" applyNumberFormat="1" applyFont="1" applyFill="1" applyAlignment="1">
      <alignment horizontal="right" indent="1"/>
    </xf>
    <xf numFmtId="166" fontId="69" fillId="0" borderId="0" xfId="0" applyNumberFormat="1" applyFont="1" applyFill="1" applyAlignment="1">
      <alignment horizontal="right" indent="1"/>
    </xf>
    <xf numFmtId="166" fontId="85" fillId="0" borderId="0" xfId="0" applyNumberFormat="1" applyFont="1" applyFill="1" applyAlignment="1">
      <alignment horizontal="right" indent="1"/>
    </xf>
    <xf numFmtId="166" fontId="69" fillId="0" borderId="0" xfId="0" quotePrefix="1" applyNumberFormat="1" applyFont="1" applyFill="1" applyAlignment="1">
      <alignment horizontal="right" indent="1"/>
    </xf>
    <xf numFmtId="166" fontId="69" fillId="10" borderId="0" xfId="0" applyNumberFormat="1" applyFont="1" applyFill="1" applyAlignment="1">
      <alignment horizontal="right" indent="1"/>
    </xf>
    <xf numFmtId="166" fontId="85" fillId="10" borderId="0" xfId="0" applyNumberFormat="1" applyFont="1" applyFill="1" applyAlignment="1">
      <alignment horizontal="right" indent="1"/>
    </xf>
    <xf numFmtId="166" fontId="69" fillId="10" borderId="2" xfId="0" applyNumberFormat="1" applyFont="1" applyFill="1" applyBorder="1" applyAlignment="1">
      <alignment horizontal="right" indent="1"/>
    </xf>
    <xf numFmtId="166" fontId="85" fillId="10" borderId="2" xfId="0" applyNumberFormat="1" applyFont="1" applyFill="1" applyBorder="1" applyAlignment="1">
      <alignment horizontal="right" indent="1"/>
    </xf>
    <xf numFmtId="166" fontId="89" fillId="10" borderId="3" xfId="0" applyNumberFormat="1" applyFont="1" applyFill="1" applyBorder="1" applyAlignment="1">
      <alignment horizontal="right" indent="1"/>
    </xf>
    <xf numFmtId="166" fontId="89" fillId="0" borderId="0" xfId="0" applyNumberFormat="1" applyFont="1" applyBorder="1" applyAlignment="1">
      <alignment horizontal="right" indent="1"/>
    </xf>
    <xf numFmtId="166" fontId="90" fillId="2" borderId="0" xfId="0" applyNumberFormat="1" applyFont="1" applyFill="1" applyAlignment="1">
      <alignment horizontal="right" indent="1"/>
    </xf>
    <xf numFmtId="166" fontId="90" fillId="0" borderId="0" xfId="0" applyNumberFormat="1" applyFont="1" applyFill="1" applyAlignment="1">
      <alignment horizontal="right" indent="1"/>
    </xf>
    <xf numFmtId="166" fontId="90" fillId="10" borderId="0" xfId="0" applyNumberFormat="1" applyFont="1" applyFill="1" applyAlignment="1">
      <alignment horizontal="right" indent="1"/>
    </xf>
    <xf numFmtId="166" fontId="90" fillId="10" borderId="2" xfId="0" applyNumberFormat="1" applyFont="1" applyFill="1" applyBorder="1" applyAlignment="1">
      <alignment horizontal="right" indent="1"/>
    </xf>
    <xf numFmtId="166" fontId="86" fillId="0" borderId="0" xfId="0" applyNumberFormat="1" applyFont="1" applyFill="1" applyAlignment="1">
      <alignment horizontal="right" indent="1"/>
    </xf>
    <xf numFmtId="166" fontId="89" fillId="0" borderId="0" xfId="0" applyNumberFormat="1" applyFont="1" applyFill="1" applyAlignment="1">
      <alignment horizontal="right" indent="1"/>
    </xf>
    <xf numFmtId="0" fontId="86" fillId="2" borderId="1" xfId="0" applyFont="1" applyFill="1" applyBorder="1"/>
    <xf numFmtId="3" fontId="7" fillId="0" borderId="0" xfId="0" applyNumberFormat="1" applyFont="1" applyBorder="1" applyAlignment="1">
      <alignment horizontal="center" vertical="center"/>
    </xf>
    <xf numFmtId="3" fontId="59" fillId="0" borderId="0" xfId="0" applyNumberFormat="1" applyFont="1" applyBorder="1" applyAlignment="1">
      <alignment horizontal="center" vertical="center"/>
    </xf>
    <xf numFmtId="0" fontId="7" fillId="2" borderId="2" xfId="0" applyFont="1" applyFill="1" applyBorder="1"/>
    <xf numFmtId="0" fontId="7" fillId="0" borderId="0" xfId="0" applyFont="1" applyAlignment="1">
      <alignment horizontal="center"/>
    </xf>
    <xf numFmtId="0" fontId="21" fillId="0" borderId="0" xfId="0" applyFont="1" applyAlignment="1">
      <alignment horizontal="center"/>
    </xf>
    <xf numFmtId="0" fontId="7" fillId="2" borderId="0" xfId="0" quotePrefix="1" applyFont="1" applyFill="1" applyBorder="1" applyAlignment="1"/>
    <xf numFmtId="0" fontId="80" fillId="3" borderId="0" xfId="0" applyFont="1" applyFill="1" applyAlignment="1">
      <alignment horizontal="center"/>
    </xf>
    <xf numFmtId="0" fontId="80" fillId="3" borderId="42" xfId="0" applyFont="1" applyFill="1" applyBorder="1" applyAlignment="1">
      <alignment horizontal="center" vertical="top"/>
    </xf>
    <xf numFmtId="0" fontId="80" fillId="3" borderId="43" xfId="0" applyFont="1" applyFill="1" applyBorder="1" applyAlignment="1">
      <alignment horizontal="center" vertical="top"/>
    </xf>
    <xf numFmtId="0" fontId="80" fillId="3" borderId="44" xfId="0" applyFont="1" applyFill="1" applyBorder="1" applyAlignment="1">
      <alignment horizontal="center" vertical="top"/>
    </xf>
    <xf numFmtId="0" fontId="0" fillId="0" borderId="0" xfId="0" applyAlignment="1">
      <alignment vertical="center"/>
    </xf>
    <xf numFmtId="0" fontId="82" fillId="3" borderId="0" xfId="3" applyFont="1" applyFill="1" applyBorder="1" applyAlignment="1">
      <alignment horizontal="left" vertical="top"/>
    </xf>
    <xf numFmtId="0" fontId="69" fillId="0" borderId="0" xfId="0" quotePrefix="1" applyFont="1"/>
    <xf numFmtId="3" fontId="2" fillId="0" borderId="0" xfId="0" applyNumberFormat="1" applyFont="1"/>
    <xf numFmtId="3" fontId="2" fillId="2" borderId="0" xfId="0" applyNumberFormat="1" applyFont="1" applyFill="1" applyBorder="1" applyAlignment="1">
      <alignment horizontal="right" indent="1"/>
    </xf>
    <xf numFmtId="0" fontId="2" fillId="6" borderId="2" xfId="0" applyFont="1" applyFill="1" applyBorder="1"/>
    <xf numFmtId="3" fontId="0" fillId="6" borderId="2" xfId="0" applyNumberFormat="1" applyFill="1" applyBorder="1" applyAlignment="1">
      <alignment horizontal="right" indent="1"/>
    </xf>
    <xf numFmtId="3" fontId="46" fillId="6" borderId="2" xfId="0" applyNumberFormat="1" applyFont="1" applyFill="1" applyBorder="1" applyAlignment="1">
      <alignment horizontal="right" indent="1"/>
    </xf>
    <xf numFmtId="3" fontId="6" fillId="0" borderId="0" xfId="0" applyNumberFormat="1" applyFont="1" applyFill="1" applyBorder="1" applyAlignment="1">
      <alignment horizontal="right" indent="1"/>
    </xf>
    <xf numFmtId="3" fontId="45" fillId="0" borderId="0" xfId="0" applyNumberFormat="1" applyFont="1" applyFill="1" applyBorder="1" applyAlignment="1">
      <alignment horizontal="right" indent="1"/>
    </xf>
    <xf numFmtId="3" fontId="4" fillId="0" borderId="0" xfId="0" applyNumberFormat="1" applyFont="1" applyFill="1" applyBorder="1" applyAlignment="1">
      <alignment horizontal="right" indent="1"/>
    </xf>
    <xf numFmtId="0" fontId="0" fillId="0" borderId="2" xfId="0" applyBorder="1" applyAlignment="1">
      <alignment horizontal="right" indent="1"/>
    </xf>
    <xf numFmtId="0" fontId="46" fillId="0" borderId="2" xfId="0" applyFont="1" applyBorder="1" applyAlignment="1">
      <alignment horizontal="right" indent="1"/>
    </xf>
    <xf numFmtId="0" fontId="4" fillId="0" borderId="2" xfId="0" applyFont="1" applyBorder="1" applyAlignment="1">
      <alignment horizontal="right" indent="1"/>
    </xf>
    <xf numFmtId="164" fontId="0" fillId="6" borderId="2" xfId="0" applyNumberFormat="1" applyFill="1" applyBorder="1" applyAlignment="1">
      <alignment horizontal="right" indent="1"/>
    </xf>
    <xf numFmtId="164" fontId="46" fillId="6" borderId="2" xfId="0" applyNumberFormat="1" applyFont="1" applyFill="1" applyBorder="1" applyAlignment="1">
      <alignment horizontal="right" indent="1"/>
    </xf>
    <xf numFmtId="0" fontId="0" fillId="0" borderId="0" xfId="0" applyProtection="1">
      <protection locked="0"/>
    </xf>
    <xf numFmtId="0" fontId="69" fillId="0" borderId="0" xfId="0" applyFont="1" applyProtection="1">
      <protection locked="0"/>
    </xf>
    <xf numFmtId="0" fontId="0" fillId="4" borderId="0" xfId="0" applyFill="1" applyProtection="1">
      <protection locked="0"/>
    </xf>
    <xf numFmtId="164" fontId="87" fillId="7" borderId="40" xfId="0" applyNumberFormat="1" applyFont="1" applyFill="1" applyBorder="1" applyAlignment="1" applyProtection="1">
      <alignment horizontal="right" indent="1"/>
      <protection locked="0"/>
    </xf>
    <xf numFmtId="164" fontId="88" fillId="0" borderId="0" xfId="0" applyNumberFormat="1" applyFont="1" applyAlignment="1" applyProtection="1">
      <alignment horizontal="right" indent="1"/>
      <protection locked="0"/>
    </xf>
    <xf numFmtId="164" fontId="88" fillId="7" borderId="0" xfId="0" applyNumberFormat="1" applyFont="1" applyFill="1" applyAlignment="1" applyProtection="1">
      <alignment horizontal="right" indent="1"/>
      <protection locked="0"/>
    </xf>
    <xf numFmtId="164" fontId="88" fillId="0" borderId="2" xfId="0" applyNumberFormat="1" applyFont="1" applyBorder="1" applyAlignment="1" applyProtection="1">
      <alignment horizontal="right" indent="1"/>
      <protection locked="0"/>
    </xf>
    <xf numFmtId="164" fontId="87" fillId="7" borderId="0" xfId="0" applyNumberFormat="1" applyFont="1" applyFill="1" applyAlignment="1" applyProtection="1">
      <alignment horizontal="right" indent="1"/>
      <protection locked="0"/>
    </xf>
    <xf numFmtId="0" fontId="88" fillId="4" borderId="2" xfId="0" applyFont="1" applyFill="1" applyBorder="1" applyAlignment="1" applyProtection="1">
      <alignment horizontal="right" indent="1"/>
      <protection locked="0"/>
    </xf>
    <xf numFmtId="164" fontId="87" fillId="0" borderId="0" xfId="0" applyNumberFormat="1" applyFont="1" applyAlignment="1" applyProtection="1">
      <alignment horizontal="right" indent="1"/>
      <protection locked="0"/>
    </xf>
    <xf numFmtId="164" fontId="88" fillId="8" borderId="0" xfId="0" applyNumberFormat="1" applyFont="1" applyFill="1" applyAlignment="1" applyProtection="1">
      <alignment horizontal="right" indent="1"/>
      <protection locked="0"/>
    </xf>
    <xf numFmtId="164" fontId="88" fillId="8" borderId="2" xfId="0" applyNumberFormat="1" applyFont="1" applyFill="1" applyBorder="1" applyAlignment="1" applyProtection="1">
      <alignment horizontal="right" indent="1"/>
      <protection locked="0"/>
    </xf>
    <xf numFmtId="164" fontId="88" fillId="8" borderId="0" xfId="0" applyNumberFormat="1" applyFont="1" applyFill="1" applyBorder="1" applyAlignment="1" applyProtection="1">
      <alignment horizontal="right" indent="1"/>
      <protection locked="0"/>
    </xf>
    <xf numFmtId="0" fontId="9" fillId="0" borderId="0" xfId="0" applyFont="1" applyProtection="1">
      <protection locked="0"/>
    </xf>
    <xf numFmtId="0" fontId="12" fillId="0" borderId="0" xfId="0" applyFont="1" applyAlignment="1" applyProtection="1">
      <alignment horizontal="right"/>
      <protection locked="0"/>
    </xf>
    <xf numFmtId="0" fontId="6" fillId="0" borderId="4" xfId="0" applyFont="1" applyBorder="1" applyProtection="1">
      <protection locked="0"/>
    </xf>
    <xf numFmtId="0" fontId="6" fillId="0" borderId="0" xfId="0" applyFont="1" applyBorder="1" applyProtection="1">
      <protection locked="0"/>
    </xf>
    <xf numFmtId="0" fontId="13" fillId="0" borderId="5" xfId="0" applyFont="1" applyBorder="1" applyProtection="1">
      <protection locked="0"/>
    </xf>
    <xf numFmtId="0" fontId="6" fillId="0" borderId="0" xfId="0" applyFont="1" applyProtection="1">
      <protection locked="0"/>
    </xf>
    <xf numFmtId="164" fontId="90" fillId="0" borderId="0" xfId="0" applyNumberFormat="1" applyFont="1" applyAlignment="1" applyProtection="1">
      <alignment horizontal="right" indent="1"/>
      <protection locked="0"/>
    </xf>
    <xf numFmtId="0" fontId="0" fillId="0" borderId="0" xfId="0" applyBorder="1" applyProtection="1">
      <protection locked="0"/>
    </xf>
    <xf numFmtId="0" fontId="7" fillId="0" borderId="0" xfId="0" applyFont="1" applyProtection="1">
      <protection locked="0"/>
    </xf>
    <xf numFmtId="0" fontId="7" fillId="0" borderId="0" xfId="6" applyFont="1" applyFill="1" applyProtection="1">
      <protection locked="0"/>
    </xf>
    <xf numFmtId="0" fontId="8" fillId="0" borderId="0" xfId="0" applyFont="1" applyAlignment="1" applyProtection="1">
      <alignment horizontal="right"/>
      <protection locked="0"/>
    </xf>
    <xf numFmtId="0" fontId="5" fillId="4" borderId="0" xfId="4" applyFont="1" applyFill="1" applyBorder="1" applyAlignment="1" applyProtection="1">
      <alignment horizontal="center"/>
      <protection locked="0"/>
    </xf>
    <xf numFmtId="0" fontId="87" fillId="7" borderId="40" xfId="0" applyFont="1" applyFill="1" applyBorder="1" applyProtection="1">
      <protection locked="0"/>
    </xf>
    <xf numFmtId="164" fontId="89" fillId="7" borderId="40" xfId="0" applyNumberFormat="1" applyFont="1" applyFill="1" applyBorder="1" applyAlignment="1" applyProtection="1">
      <alignment horizontal="right" indent="1"/>
      <protection locked="0"/>
    </xf>
    <xf numFmtId="0" fontId="88" fillId="0" borderId="0" xfId="0" applyFont="1" applyProtection="1">
      <protection locked="0"/>
    </xf>
    <xf numFmtId="164" fontId="0" fillId="0" borderId="0" xfId="0" applyNumberFormat="1" applyProtection="1">
      <protection locked="0"/>
    </xf>
    <xf numFmtId="0" fontId="88" fillId="7" borderId="0" xfId="0" applyFont="1" applyFill="1" applyProtection="1">
      <protection locked="0"/>
    </xf>
    <xf numFmtId="164" fontId="90" fillId="7" borderId="0" xfId="0" applyNumberFormat="1" applyFont="1" applyFill="1" applyAlignment="1" applyProtection="1">
      <alignment horizontal="right" indent="1"/>
      <protection locked="0"/>
    </xf>
    <xf numFmtId="0" fontId="88" fillId="0" borderId="2" xfId="0" applyFont="1" applyBorder="1" applyProtection="1">
      <protection locked="0"/>
    </xf>
    <xf numFmtId="164" fontId="90" fillId="0" borderId="2" xfId="0" applyNumberFormat="1" applyFont="1" applyBorder="1" applyAlignment="1" applyProtection="1">
      <alignment horizontal="right" indent="1"/>
      <protection locked="0"/>
    </xf>
    <xf numFmtId="0" fontId="87" fillId="7" borderId="0" xfId="0" applyFont="1" applyFill="1" applyProtection="1">
      <protection locked="0"/>
    </xf>
    <xf numFmtId="164" fontId="89" fillId="7" borderId="0" xfId="0" applyNumberFormat="1" applyFont="1" applyFill="1" applyAlignment="1" applyProtection="1">
      <alignment horizontal="right" indent="1"/>
      <protection locked="0"/>
    </xf>
    <xf numFmtId="0" fontId="85" fillId="4" borderId="2" xfId="4" applyFont="1" applyFill="1" applyBorder="1" applyAlignment="1" applyProtection="1">
      <alignment horizontal="center"/>
      <protection locked="0"/>
    </xf>
    <xf numFmtId="0" fontId="90" fillId="4" borderId="2" xfId="0" applyFont="1" applyFill="1" applyBorder="1" applyAlignment="1" applyProtection="1">
      <alignment horizontal="right" indent="1"/>
      <protection locked="0"/>
    </xf>
    <xf numFmtId="0" fontId="87" fillId="0" borderId="0" xfId="0" applyFont="1" applyProtection="1">
      <protection locked="0"/>
    </xf>
    <xf numFmtId="164" fontId="89" fillId="0" borderId="0" xfId="0" applyNumberFormat="1" applyFont="1" applyAlignment="1" applyProtection="1">
      <alignment horizontal="right" indent="1"/>
      <protection locked="0"/>
    </xf>
    <xf numFmtId="0" fontId="88" fillId="8" borderId="0" xfId="0" applyFont="1" applyFill="1" applyProtection="1">
      <protection locked="0"/>
    </xf>
    <xf numFmtId="164" fontId="90" fillId="8" borderId="0" xfId="0" applyNumberFormat="1" applyFont="1" applyFill="1" applyAlignment="1" applyProtection="1">
      <alignment horizontal="right" indent="1"/>
      <protection locked="0"/>
    </xf>
    <xf numFmtId="0" fontId="88" fillId="8" borderId="2" xfId="0" applyFont="1" applyFill="1" applyBorder="1" applyProtection="1">
      <protection locked="0"/>
    </xf>
    <xf numFmtId="164" fontId="90" fillId="8" borderId="2" xfId="0" applyNumberFormat="1" applyFont="1" applyFill="1" applyBorder="1" applyAlignment="1" applyProtection="1">
      <alignment horizontal="right" indent="1"/>
      <protection locked="0"/>
    </xf>
    <xf numFmtId="0" fontId="88" fillId="8" borderId="0" xfId="0" applyFont="1" applyFill="1" applyBorder="1" applyProtection="1">
      <protection locked="0"/>
    </xf>
    <xf numFmtId="164" fontId="90" fillId="8" borderId="0" xfId="0" applyNumberFormat="1" applyFont="1" applyFill="1" applyBorder="1" applyAlignment="1" applyProtection="1">
      <alignment horizontal="right" indent="1"/>
      <protection locked="0"/>
    </xf>
    <xf numFmtId="0" fontId="49" fillId="0" borderId="0" xfId="0" applyFont="1" applyAlignment="1" applyProtection="1">
      <alignment horizontal="justify" wrapText="1"/>
      <protection locked="0"/>
    </xf>
    <xf numFmtId="0" fontId="3" fillId="0" borderId="0" xfId="0" applyFont="1" applyAlignment="1" applyProtection="1">
      <alignment horizontal="justify" wrapText="1"/>
      <protection locked="0"/>
    </xf>
    <xf numFmtId="0" fontId="48" fillId="0" borderId="0" xfId="0" applyFont="1" applyAlignment="1" applyProtection="1">
      <alignment horizontal="justify" wrapText="1"/>
      <protection locked="0"/>
    </xf>
    <xf numFmtId="0" fontId="0" fillId="0" borderId="0" xfId="0" applyAlignment="1" applyProtection="1">
      <alignment horizontal="justify" wrapText="1"/>
      <protection locked="0"/>
    </xf>
    <xf numFmtId="0" fontId="52" fillId="0" borderId="0" xfId="0" applyFont="1" applyAlignment="1" applyProtection="1">
      <alignment horizontal="justify" wrapText="1"/>
      <protection locked="0"/>
    </xf>
    <xf numFmtId="0" fontId="50" fillId="0" borderId="0" xfId="0" applyFont="1" applyAlignment="1" applyProtection="1">
      <alignment horizontal="justify" wrapText="1"/>
      <protection locked="0"/>
    </xf>
    <xf numFmtId="0" fontId="50" fillId="0" borderId="0" xfId="0" applyFont="1" applyAlignment="1" applyProtection="1">
      <alignment horizontal="left" wrapText="1"/>
      <protection locked="0"/>
    </xf>
    <xf numFmtId="3" fontId="87" fillId="7" borderId="40" xfId="0" applyNumberFormat="1" applyFont="1" applyFill="1" applyBorder="1" applyAlignment="1">
      <alignment horizontal="right" indent="1"/>
    </xf>
    <xf numFmtId="3" fontId="89" fillId="7" borderId="40" xfId="0" applyNumberFormat="1" applyFont="1" applyFill="1" applyBorder="1" applyAlignment="1">
      <alignment horizontal="right" indent="1"/>
    </xf>
    <xf numFmtId="3" fontId="88" fillId="0" borderId="0" xfId="0" applyNumberFormat="1" applyFont="1" applyAlignment="1">
      <alignment horizontal="right" indent="1"/>
    </xf>
    <xf numFmtId="3" fontId="88" fillId="7" borderId="0" xfId="0" applyNumberFormat="1" applyFont="1" applyFill="1" applyAlignment="1">
      <alignment horizontal="right" indent="1"/>
    </xf>
    <xf numFmtId="3" fontId="90" fillId="7" borderId="0" xfId="0" applyNumberFormat="1" applyFont="1" applyFill="1" applyAlignment="1">
      <alignment horizontal="right" indent="1"/>
    </xf>
    <xf numFmtId="3" fontId="87" fillId="7" borderId="0" xfId="0" applyNumberFormat="1" applyFont="1" applyFill="1" applyAlignment="1">
      <alignment horizontal="right" indent="1"/>
    </xf>
    <xf numFmtId="3" fontId="89" fillId="7" borderId="0" xfId="0" applyNumberFormat="1" applyFont="1" applyFill="1" applyAlignment="1">
      <alignment horizontal="right" indent="1"/>
    </xf>
    <xf numFmtId="0" fontId="96" fillId="7" borderId="0" xfId="0" applyFont="1" applyFill="1"/>
    <xf numFmtId="0" fontId="97" fillId="0" borderId="0" xfId="0" applyFont="1"/>
    <xf numFmtId="0" fontId="97" fillId="7" borderId="0" xfId="0" applyFont="1" applyFill="1"/>
    <xf numFmtId="0" fontId="97" fillId="7" borderId="0" xfId="0" applyFont="1" applyFill="1" applyBorder="1"/>
    <xf numFmtId="0" fontId="97" fillId="0" borderId="0" xfId="0" applyFont="1" applyBorder="1"/>
    <xf numFmtId="0" fontId="2" fillId="0" borderId="4" xfId="0"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3" fontId="97" fillId="0" borderId="0" xfId="0" applyNumberFormat="1" applyFont="1" applyAlignment="1">
      <alignment horizontal="right" indent="1"/>
    </xf>
    <xf numFmtId="3" fontId="97" fillId="7" borderId="0" xfId="0" applyNumberFormat="1" applyFont="1" applyFill="1" applyAlignment="1">
      <alignment horizontal="right" indent="1"/>
    </xf>
    <xf numFmtId="3" fontId="46" fillId="7" borderId="0" xfId="0" applyNumberFormat="1" applyFont="1" applyFill="1" applyAlignment="1">
      <alignment horizontal="right" indent="1"/>
    </xf>
    <xf numFmtId="0" fontId="97" fillId="7" borderId="0" xfId="0" quotePrefix="1" applyFont="1" applyFill="1"/>
    <xf numFmtId="3" fontId="97" fillId="0" borderId="0" xfId="0" applyNumberFormat="1" applyFont="1" applyBorder="1" applyAlignment="1">
      <alignment horizontal="right" indent="1"/>
    </xf>
    <xf numFmtId="3" fontId="46" fillId="0" borderId="0" xfId="0" applyNumberFormat="1" applyFont="1" applyBorder="1" applyAlignment="1">
      <alignment horizontal="right" indent="1"/>
    </xf>
    <xf numFmtId="3" fontId="97" fillId="7" borderId="0" xfId="0" applyNumberFormat="1" applyFont="1" applyFill="1" applyBorder="1" applyAlignment="1">
      <alignment horizontal="right" indent="1"/>
    </xf>
    <xf numFmtId="3" fontId="46" fillId="7" borderId="0" xfId="0" applyNumberFormat="1" applyFont="1" applyFill="1" applyBorder="1" applyAlignment="1">
      <alignment horizontal="right" indent="1"/>
    </xf>
    <xf numFmtId="0" fontId="96" fillId="7" borderId="40" xfId="0" applyFont="1" applyFill="1" applyBorder="1"/>
    <xf numFmtId="3" fontId="96" fillId="7" borderId="40" xfId="0" applyNumberFormat="1" applyFont="1" applyFill="1" applyBorder="1" applyAlignment="1">
      <alignment horizontal="right" indent="1"/>
    </xf>
    <xf numFmtId="3" fontId="45" fillId="7" borderId="40" xfId="0" applyNumberFormat="1" applyFont="1" applyFill="1" applyBorder="1" applyAlignment="1">
      <alignment horizontal="right" indent="1"/>
    </xf>
    <xf numFmtId="3" fontId="96" fillId="7" borderId="0" xfId="0" applyNumberFormat="1" applyFont="1" applyFill="1" applyAlignment="1">
      <alignment horizontal="right" indent="1"/>
    </xf>
    <xf numFmtId="3" fontId="45" fillId="7" borderId="0" xfId="0" applyNumberFormat="1" applyFont="1" applyFill="1" applyAlignment="1">
      <alignment horizontal="right" indent="1"/>
    </xf>
    <xf numFmtId="0" fontId="96" fillId="0" borderId="0" xfId="0" applyFont="1"/>
    <xf numFmtId="3" fontId="96" fillId="0" borderId="0" xfId="0" applyNumberFormat="1" applyFont="1" applyAlignment="1">
      <alignment horizontal="right" indent="1"/>
    </xf>
    <xf numFmtId="3" fontId="45" fillId="0" borderId="0" xfId="0" applyNumberFormat="1" applyFont="1" applyAlignment="1">
      <alignment horizontal="right" indent="1"/>
    </xf>
    <xf numFmtId="0" fontId="96" fillId="7" borderId="0" xfId="0" applyFont="1" applyFill="1" applyBorder="1"/>
    <xf numFmtId="3" fontId="96" fillId="7" borderId="0" xfId="0" applyNumberFormat="1" applyFont="1" applyFill="1" applyBorder="1" applyAlignment="1">
      <alignment horizontal="right" indent="1"/>
    </xf>
    <xf numFmtId="3" fontId="45" fillId="7" borderId="0" xfId="0" applyNumberFormat="1" applyFont="1" applyFill="1" applyBorder="1" applyAlignment="1">
      <alignment horizontal="right" indent="1"/>
    </xf>
    <xf numFmtId="0" fontId="96" fillId="0" borderId="0" xfId="0" applyFont="1" applyBorder="1"/>
    <xf numFmtId="3" fontId="96" fillId="0" borderId="0" xfId="0" applyNumberFormat="1" applyFont="1" applyBorder="1" applyAlignment="1">
      <alignment horizontal="right" indent="1"/>
    </xf>
    <xf numFmtId="3" fontId="45" fillId="0" borderId="0" xfId="0" applyNumberFormat="1" applyFont="1" applyBorder="1" applyAlignment="1">
      <alignment horizontal="right" indent="1"/>
    </xf>
    <xf numFmtId="0" fontId="96" fillId="7" borderId="3" xfId="0" applyFont="1" applyFill="1" applyBorder="1"/>
    <xf numFmtId="3" fontId="96" fillId="7" borderId="3" xfId="0" applyNumberFormat="1" applyFont="1" applyFill="1" applyBorder="1" applyAlignment="1">
      <alignment horizontal="right" indent="1"/>
    </xf>
    <xf numFmtId="3" fontId="0" fillId="0" borderId="0" xfId="0" applyNumberFormat="1" applyProtection="1">
      <protection locked="0"/>
    </xf>
    <xf numFmtId="166" fontId="7" fillId="0" borderId="0" xfId="0" applyNumberFormat="1" applyFont="1"/>
    <xf numFmtId="164" fontId="96" fillId="7" borderId="40" xfId="0" applyNumberFormat="1" applyFont="1" applyFill="1" applyBorder="1" applyAlignment="1">
      <alignment horizontal="right" indent="1"/>
    </xf>
    <xf numFmtId="164" fontId="45" fillId="7" borderId="40" xfId="0" applyNumberFormat="1" applyFont="1" applyFill="1" applyBorder="1" applyAlignment="1">
      <alignment horizontal="right" indent="1"/>
    </xf>
    <xf numFmtId="164" fontId="97" fillId="0" borderId="0" xfId="0" applyNumberFormat="1" applyFont="1" applyAlignment="1">
      <alignment horizontal="right" indent="1"/>
    </xf>
    <xf numFmtId="164" fontId="46" fillId="0" borderId="0" xfId="0" applyNumberFormat="1" applyFont="1" applyAlignment="1">
      <alignment horizontal="right" indent="1"/>
    </xf>
    <xf numFmtId="164" fontId="97" fillId="7" borderId="0" xfId="0" applyNumberFormat="1" applyFont="1" applyFill="1" applyAlignment="1">
      <alignment horizontal="right" indent="1"/>
    </xf>
    <xf numFmtId="164" fontId="46" fillId="7" borderId="0" xfId="0" applyNumberFormat="1" applyFont="1" applyFill="1" applyAlignment="1">
      <alignment horizontal="right" indent="1"/>
    </xf>
    <xf numFmtId="164" fontId="96" fillId="7" borderId="0" xfId="0" applyNumberFormat="1" applyFont="1" applyFill="1" applyAlignment="1">
      <alignment horizontal="right" indent="1"/>
    </xf>
    <xf numFmtId="164" fontId="45" fillId="7" borderId="0" xfId="0" applyNumberFormat="1" applyFont="1" applyFill="1" applyAlignment="1">
      <alignment horizontal="right" indent="1"/>
    </xf>
    <xf numFmtId="164" fontId="96" fillId="0" borderId="0" xfId="0" applyNumberFormat="1" applyFont="1" applyAlignment="1">
      <alignment horizontal="right" indent="1"/>
    </xf>
    <xf numFmtId="164" fontId="45" fillId="0" borderId="0" xfId="0" applyNumberFormat="1" applyFont="1" applyAlignment="1">
      <alignment horizontal="right" indent="1"/>
    </xf>
    <xf numFmtId="164" fontId="97"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96" fillId="0" borderId="0" xfId="0" applyNumberFormat="1" applyFont="1" applyBorder="1" applyAlignment="1">
      <alignment horizontal="right" indent="1"/>
    </xf>
    <xf numFmtId="164" fontId="45" fillId="0" borderId="0" xfId="0" applyNumberFormat="1" applyFont="1" applyBorder="1" applyAlignment="1">
      <alignment horizontal="right" indent="1"/>
    </xf>
    <xf numFmtId="164" fontId="97" fillId="7" borderId="0" xfId="0" applyNumberFormat="1" applyFont="1" applyFill="1" applyBorder="1" applyAlignment="1">
      <alignment horizontal="right" indent="1"/>
    </xf>
    <xf numFmtId="164" fontId="46" fillId="7" borderId="0" xfId="0" applyNumberFormat="1" applyFont="1" applyFill="1" applyBorder="1" applyAlignment="1">
      <alignment horizontal="right" indent="1"/>
    </xf>
    <xf numFmtId="164" fontId="96" fillId="7" borderId="0" xfId="0" applyNumberFormat="1" applyFont="1" applyFill="1" applyBorder="1" applyAlignment="1">
      <alignment horizontal="right" indent="1"/>
    </xf>
    <xf numFmtId="164" fontId="45" fillId="7" borderId="0" xfId="0" applyNumberFormat="1" applyFont="1" applyFill="1" applyBorder="1" applyAlignment="1">
      <alignment horizontal="right" indent="1"/>
    </xf>
    <xf numFmtId="164" fontId="96" fillId="7" borderId="3" xfId="0" applyNumberFormat="1" applyFont="1" applyFill="1" applyBorder="1" applyAlignment="1">
      <alignment horizontal="right" indent="1"/>
    </xf>
    <xf numFmtId="3" fontId="96" fillId="0" borderId="0" xfId="0" applyNumberFormat="1" applyFont="1" applyFill="1" applyBorder="1" applyAlignment="1">
      <alignment horizontal="right" indent="1"/>
    </xf>
    <xf numFmtId="0" fontId="97" fillId="0" borderId="0" xfId="0" applyFont="1" applyFill="1" applyBorder="1"/>
    <xf numFmtId="3" fontId="0" fillId="0" borderId="0" xfId="0" applyNumberFormat="1"/>
    <xf numFmtId="0" fontId="96" fillId="12" borderId="3" xfId="0" applyFont="1" applyFill="1" applyBorder="1"/>
    <xf numFmtId="3" fontId="96" fillId="12" borderId="3" xfId="0" applyNumberFormat="1" applyFont="1" applyFill="1" applyBorder="1" applyAlignment="1">
      <alignment horizontal="right" indent="1"/>
    </xf>
    <xf numFmtId="3" fontId="97" fillId="9" borderId="0" xfId="0" applyNumberFormat="1" applyFont="1" applyFill="1" applyAlignment="1">
      <alignment horizontal="right" indent="1"/>
    </xf>
    <xf numFmtId="164" fontId="96" fillId="12" borderId="3" xfId="0" applyNumberFormat="1" applyFont="1" applyFill="1" applyBorder="1" applyAlignment="1">
      <alignment horizontal="right" indent="1"/>
    </xf>
    <xf numFmtId="3" fontId="97"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164" fontId="97" fillId="0" borderId="0" xfId="0" applyNumberFormat="1" applyFont="1" applyFill="1" applyBorder="1" applyAlignment="1">
      <alignment horizontal="right" indent="1"/>
    </xf>
    <xf numFmtId="164" fontId="46" fillId="0" borderId="0" xfId="0" applyNumberFormat="1" applyFont="1" applyFill="1" applyBorder="1" applyAlignment="1">
      <alignment horizontal="right" indent="1"/>
    </xf>
    <xf numFmtId="167" fontId="0" fillId="0" borderId="0" xfId="0" applyNumberFormat="1"/>
    <xf numFmtId="167" fontId="6" fillId="0" borderId="0" xfId="0" applyNumberFormat="1" applyFont="1"/>
    <xf numFmtId="0" fontId="88" fillId="0" borderId="0" xfId="0" applyFont="1" applyBorder="1"/>
    <xf numFmtId="3" fontId="88" fillId="0" borderId="0" xfId="0" applyNumberFormat="1" applyFont="1" applyBorder="1" applyAlignment="1">
      <alignment horizontal="right" indent="1"/>
    </xf>
    <xf numFmtId="3" fontId="90" fillId="0" borderId="0" xfId="0" applyNumberFormat="1" applyFont="1" applyBorder="1" applyAlignment="1">
      <alignment horizontal="right" indent="1"/>
    </xf>
    <xf numFmtId="0" fontId="88" fillId="0" borderId="0" xfId="0" applyFont="1" applyFill="1"/>
    <xf numFmtId="3" fontId="88" fillId="0" borderId="0" xfId="0" applyNumberFormat="1" applyFont="1" applyFill="1" applyAlignment="1">
      <alignment horizontal="right" indent="1"/>
    </xf>
    <xf numFmtId="0" fontId="88" fillId="5" borderId="0" xfId="0" applyFont="1" applyFill="1"/>
    <xf numFmtId="3" fontId="88" fillId="5" borderId="0" xfId="0" applyNumberFormat="1" applyFont="1" applyFill="1" applyAlignment="1">
      <alignment horizontal="right" indent="1"/>
    </xf>
    <xf numFmtId="3" fontId="90" fillId="5" borderId="0" xfId="0" applyNumberFormat="1" applyFont="1" applyFill="1" applyAlignment="1">
      <alignment horizontal="right" indent="1"/>
    </xf>
    <xf numFmtId="0" fontId="88" fillId="0" borderId="2" xfId="0" applyFont="1" applyFill="1" applyBorder="1"/>
    <xf numFmtId="3" fontId="88" fillId="0" borderId="2" xfId="0" applyNumberFormat="1" applyFont="1" applyFill="1" applyBorder="1" applyAlignment="1">
      <alignment horizontal="right" indent="1"/>
    </xf>
    <xf numFmtId="3" fontId="90" fillId="0" borderId="2" xfId="0" applyNumberFormat="1" applyFont="1" applyFill="1" applyBorder="1" applyAlignment="1">
      <alignment horizontal="right" indent="1"/>
    </xf>
    <xf numFmtId="0" fontId="87" fillId="0" borderId="0" xfId="0" applyFont="1" applyFill="1"/>
    <xf numFmtId="3" fontId="87" fillId="0" borderId="0" xfId="0" applyNumberFormat="1" applyFont="1" applyFill="1" applyAlignment="1">
      <alignment horizontal="right" indent="1"/>
    </xf>
    <xf numFmtId="0" fontId="87" fillId="0" borderId="2" xfId="0" applyFont="1" applyFill="1" applyBorder="1"/>
    <xf numFmtId="3" fontId="87" fillId="0" borderId="2" xfId="0" applyNumberFormat="1" applyFont="1" applyFill="1" applyBorder="1" applyAlignment="1">
      <alignment horizontal="right" indent="1"/>
    </xf>
    <xf numFmtId="3" fontId="89" fillId="0" borderId="2" xfId="0" applyNumberFormat="1" applyFont="1" applyFill="1" applyBorder="1" applyAlignment="1">
      <alignment horizontal="right" indent="1"/>
    </xf>
    <xf numFmtId="0" fontId="87" fillId="0" borderId="0" xfId="0" applyFont="1" applyFill="1" applyBorder="1"/>
    <xf numFmtId="0" fontId="96" fillId="0" borderId="0" xfId="0" applyFont="1" applyFill="1"/>
    <xf numFmtId="0" fontId="90" fillId="0" borderId="0" xfId="0" applyFont="1" applyFill="1" applyAlignment="1">
      <alignment horizontal="right" indent="1"/>
    </xf>
    <xf numFmtId="0" fontId="97" fillId="0" borderId="0" xfId="0" applyFont="1" applyFill="1"/>
    <xf numFmtId="164" fontId="88" fillId="0" borderId="0" xfId="0" applyNumberFormat="1" applyFont="1" applyFill="1" applyAlignment="1">
      <alignment horizontal="right" indent="1"/>
    </xf>
    <xf numFmtId="164" fontId="90" fillId="0" borderId="0" xfId="0" applyNumberFormat="1" applyFont="1" applyFill="1" applyAlignment="1">
      <alignment horizontal="right" indent="1"/>
    </xf>
    <xf numFmtId="166" fontId="88" fillId="0" borderId="0" xfId="0" applyNumberFormat="1" applyFont="1" applyFill="1" applyBorder="1" applyAlignment="1">
      <alignment horizontal="right" indent="1"/>
    </xf>
    <xf numFmtId="166" fontId="90" fillId="0" borderId="0" xfId="0" applyNumberFormat="1" applyFont="1" applyFill="1" applyBorder="1" applyAlignment="1">
      <alignment horizontal="right" indent="1"/>
    </xf>
    <xf numFmtId="0" fontId="88" fillId="12" borderId="0" xfId="0" applyFont="1" applyFill="1"/>
    <xf numFmtId="3" fontId="88" fillId="12" borderId="0" xfId="0" applyNumberFormat="1" applyFont="1" applyFill="1" applyAlignment="1">
      <alignment horizontal="right" indent="1"/>
    </xf>
    <xf numFmtId="3" fontId="90" fillId="12" borderId="0" xfId="0" applyNumberFormat="1" applyFont="1" applyFill="1" applyAlignment="1">
      <alignment horizontal="right" indent="1"/>
    </xf>
    <xf numFmtId="0" fontId="88" fillId="12" borderId="2" xfId="0" applyFont="1" applyFill="1" applyBorder="1"/>
    <xf numFmtId="3" fontId="88" fillId="12" borderId="2" xfId="0" applyNumberFormat="1" applyFont="1" applyFill="1" applyBorder="1" applyAlignment="1">
      <alignment horizontal="right" indent="1"/>
    </xf>
    <xf numFmtId="3" fontId="90" fillId="12" borderId="2" xfId="0" applyNumberFormat="1" applyFont="1" applyFill="1" applyBorder="1" applyAlignment="1">
      <alignment horizontal="right" indent="1"/>
    </xf>
    <xf numFmtId="0" fontId="87" fillId="12" borderId="2" xfId="0" applyFont="1" applyFill="1" applyBorder="1"/>
    <xf numFmtId="3" fontId="87" fillId="12" borderId="2" xfId="0" applyNumberFormat="1" applyFont="1" applyFill="1" applyBorder="1" applyAlignment="1">
      <alignment horizontal="right" indent="1"/>
    </xf>
    <xf numFmtId="3" fontId="89" fillId="12" borderId="2" xfId="0" applyNumberFormat="1" applyFont="1" applyFill="1" applyBorder="1" applyAlignment="1">
      <alignment horizontal="right" indent="1"/>
    </xf>
    <xf numFmtId="0" fontId="87" fillId="12" borderId="0" xfId="0" applyFont="1" applyFill="1" applyBorder="1"/>
    <xf numFmtId="3" fontId="87" fillId="12" borderId="0" xfId="0" applyNumberFormat="1" applyFont="1" applyFill="1" applyAlignment="1">
      <alignment horizontal="right" indent="1"/>
    </xf>
    <xf numFmtId="3" fontId="89" fillId="12" borderId="0" xfId="0" applyNumberFormat="1" applyFont="1" applyFill="1" applyAlignment="1">
      <alignment horizontal="right" indent="1"/>
    </xf>
    <xf numFmtId="0" fontId="87" fillId="12" borderId="3" xfId="0" applyFont="1" applyFill="1" applyBorder="1"/>
    <xf numFmtId="0" fontId="97" fillId="12" borderId="0" xfId="0" applyFont="1" applyFill="1"/>
    <xf numFmtId="164" fontId="88" fillId="12" borderId="0" xfId="0" applyNumberFormat="1" applyFont="1" applyFill="1" applyAlignment="1">
      <alignment horizontal="right" indent="1"/>
    </xf>
    <xf numFmtId="164" fontId="90" fillId="12" borderId="0" xfId="0" applyNumberFormat="1" applyFont="1" applyFill="1" applyAlignment="1">
      <alignment horizontal="right" indent="1"/>
    </xf>
    <xf numFmtId="0" fontId="97" fillId="12" borderId="0" xfId="0" applyFont="1" applyFill="1" applyBorder="1"/>
    <xf numFmtId="164" fontId="88" fillId="12" borderId="0" xfId="0" applyNumberFormat="1" applyFont="1" applyFill="1" applyBorder="1" applyAlignment="1">
      <alignment horizontal="right" indent="1"/>
    </xf>
    <xf numFmtId="164" fontId="90" fillId="12" borderId="0" xfId="0" applyNumberFormat="1" applyFont="1" applyFill="1" applyBorder="1" applyAlignment="1">
      <alignment horizontal="right" indent="1"/>
    </xf>
    <xf numFmtId="0" fontId="97" fillId="12" borderId="2" xfId="0" applyFont="1" applyFill="1" applyBorder="1"/>
    <xf numFmtId="164" fontId="88" fillId="12" borderId="2" xfId="0" applyNumberFormat="1" applyFont="1" applyFill="1" applyBorder="1" applyAlignment="1">
      <alignment horizontal="right" indent="1"/>
    </xf>
    <xf numFmtId="164" fontId="90" fillId="12" borderId="2" xfId="0" applyNumberFormat="1" applyFont="1" applyFill="1" applyBorder="1" applyAlignment="1">
      <alignment horizontal="right" indent="1"/>
    </xf>
    <xf numFmtId="0" fontId="88" fillId="0" borderId="0" xfId="0" applyFont="1" applyFill="1" applyProtection="1">
      <protection locked="0"/>
    </xf>
    <xf numFmtId="164" fontId="88" fillId="0" borderId="0" xfId="0" applyNumberFormat="1" applyFont="1" applyFill="1" applyAlignment="1" applyProtection="1">
      <alignment horizontal="right" indent="1"/>
      <protection locked="0"/>
    </xf>
    <xf numFmtId="164" fontId="90" fillId="0" borderId="0" xfId="0" applyNumberFormat="1" applyFont="1" applyFill="1" applyAlignment="1" applyProtection="1">
      <alignment horizontal="right" indent="1"/>
      <protection locked="0"/>
    </xf>
    <xf numFmtId="0" fontId="88" fillId="5" borderId="0" xfId="0" applyFont="1" applyFill="1" applyProtection="1">
      <protection locked="0"/>
    </xf>
    <xf numFmtId="164" fontId="88" fillId="5" borderId="0" xfId="0" applyNumberFormat="1" applyFont="1" applyFill="1" applyAlignment="1" applyProtection="1">
      <alignment horizontal="right" indent="1"/>
      <protection locked="0"/>
    </xf>
    <xf numFmtId="164" fontId="90" fillId="5" borderId="0" xfId="0" applyNumberFormat="1" applyFont="1" applyFill="1" applyAlignment="1" applyProtection="1">
      <alignment horizontal="right" indent="1"/>
      <protection locked="0"/>
    </xf>
    <xf numFmtId="0" fontId="88" fillId="5" borderId="2" xfId="0" applyFont="1" applyFill="1" applyBorder="1" applyProtection="1">
      <protection locked="0"/>
    </xf>
    <xf numFmtId="164" fontId="88" fillId="5" borderId="2" xfId="0" applyNumberFormat="1" applyFont="1" applyFill="1" applyBorder="1" applyAlignment="1" applyProtection="1">
      <alignment horizontal="right" indent="1"/>
      <protection locked="0"/>
    </xf>
    <xf numFmtId="164" fontId="90" fillId="5" borderId="2" xfId="0" applyNumberFormat="1" applyFont="1" applyFill="1" applyBorder="1" applyAlignment="1" applyProtection="1">
      <alignment horizontal="right" indent="1"/>
      <protection locked="0"/>
    </xf>
    <xf numFmtId="167" fontId="99" fillId="0" borderId="0" xfId="0" applyNumberFormat="1" applyFont="1"/>
    <xf numFmtId="0" fontId="52" fillId="0" borderId="0" xfId="0" applyFont="1" applyAlignment="1" applyProtection="1">
      <alignment horizontal="justify" vertical="center" wrapText="1"/>
      <protection locked="0"/>
    </xf>
    <xf numFmtId="0" fontId="50" fillId="0" borderId="0" xfId="0" applyFont="1" applyAlignment="1" applyProtection="1">
      <alignment horizontal="justify" vertical="center" wrapText="1"/>
      <protection locked="0"/>
    </xf>
    <xf numFmtId="0" fontId="5" fillId="0" borderId="0" xfId="0" applyFont="1" applyAlignment="1">
      <alignment horizontal="left" wrapText="1"/>
    </xf>
    <xf numFmtId="0" fontId="0" fillId="0" borderId="0" xfId="0" applyAlignment="1">
      <alignment wrapText="1"/>
    </xf>
    <xf numFmtId="0" fontId="2" fillId="0" borderId="0" xfId="0" applyFont="1" applyAlignment="1">
      <alignment horizontal="left"/>
    </xf>
    <xf numFmtId="0" fontId="52" fillId="0" borderId="0" xfId="0" applyFont="1" applyAlignment="1" applyProtection="1">
      <alignment horizontal="left" vertical="center" wrapText="1"/>
      <protection locked="0"/>
    </xf>
    <xf numFmtId="1" fontId="104" fillId="0" borderId="0" xfId="0" applyNumberFormat="1" applyFont="1" applyAlignment="1">
      <alignment vertical="justify" wrapText="1"/>
    </xf>
    <xf numFmtId="0" fontId="3" fillId="0" borderId="0" xfId="0" applyFont="1" applyAlignment="1">
      <alignment vertical="justify" wrapText="1"/>
    </xf>
    <xf numFmtId="1" fontId="50" fillId="0" borderId="0" xfId="0" applyNumberFormat="1" applyFont="1" applyAlignment="1">
      <alignment vertical="justify" wrapText="1"/>
    </xf>
    <xf numFmtId="170" fontId="86" fillId="0" borderId="0" xfId="0" applyNumberFormat="1" applyFont="1" applyAlignment="1">
      <alignment horizontal="right" indent="1"/>
    </xf>
    <xf numFmtId="170" fontId="89" fillId="0" borderId="0" xfId="0" applyNumberFormat="1" applyFont="1" applyAlignment="1">
      <alignment horizontal="right" indent="1"/>
    </xf>
    <xf numFmtId="170" fontId="69" fillId="0" borderId="0" xfId="0" applyNumberFormat="1" applyFont="1" applyAlignment="1">
      <alignment horizontal="right" indent="1"/>
    </xf>
    <xf numFmtId="170" fontId="90" fillId="0" borderId="0" xfId="0" applyNumberFormat="1" applyFont="1" applyAlignment="1">
      <alignment horizontal="right" indent="1"/>
    </xf>
    <xf numFmtId="170" fontId="69" fillId="0" borderId="2" xfId="0" applyNumberFormat="1" applyFont="1" applyBorder="1" applyAlignment="1">
      <alignment horizontal="right" indent="1"/>
    </xf>
    <xf numFmtId="170" fontId="90" fillId="0" borderId="2" xfId="0" applyNumberFormat="1" applyFont="1" applyBorder="1" applyAlignment="1">
      <alignment horizontal="right" indent="1"/>
    </xf>
    <xf numFmtId="170" fontId="86" fillId="0" borderId="2" xfId="0" applyNumberFormat="1" applyFont="1" applyBorder="1" applyAlignment="1">
      <alignment horizontal="right" indent="1"/>
    </xf>
    <xf numFmtId="170" fontId="89" fillId="0" borderId="2" xfId="0" applyNumberFormat="1" applyFont="1" applyBorder="1" applyAlignment="1">
      <alignment horizontal="right" indent="1"/>
    </xf>
    <xf numFmtId="170" fontId="69" fillId="0" borderId="0" xfId="0" applyNumberFormat="1" applyFont="1" applyBorder="1" applyAlignment="1">
      <alignment horizontal="right" indent="1"/>
    </xf>
    <xf numFmtId="170" fontId="90" fillId="0" borderId="0" xfId="0" applyNumberFormat="1" applyFont="1" applyBorder="1" applyAlignment="1">
      <alignment horizontal="right" indent="1"/>
    </xf>
    <xf numFmtId="171" fontId="69" fillId="0" borderId="0" xfId="0" applyNumberFormat="1" applyFont="1" applyAlignment="1">
      <alignment horizontal="right" indent="1"/>
    </xf>
    <xf numFmtId="0" fontId="2" fillId="44" borderId="23" xfId="0" applyFont="1" applyFill="1" applyBorder="1"/>
    <xf numFmtId="3" fontId="10" fillId="44" borderId="19" xfId="0" quotePrefix="1" applyNumberFormat="1" applyFont="1" applyFill="1" applyBorder="1" applyAlignment="1">
      <alignment horizontal="right" indent="1"/>
    </xf>
    <xf numFmtId="165" fontId="10" fillId="44" borderId="25" xfId="0" quotePrefix="1" applyNumberFormat="1" applyFont="1" applyFill="1" applyBorder="1" applyAlignment="1">
      <alignment horizontal="right" indent="1"/>
    </xf>
    <xf numFmtId="3" fontId="2" fillId="4" borderId="35" xfId="0" quotePrefix="1" applyNumberFormat="1" applyFont="1" applyFill="1" applyBorder="1" applyAlignment="1">
      <alignment horizontal="right" indent="1"/>
    </xf>
    <xf numFmtId="3" fontId="6" fillId="4" borderId="37" xfId="5" applyNumberFormat="1" applyFont="1" applyFill="1" applyBorder="1" applyAlignment="1">
      <alignment horizontal="right" indent="1"/>
    </xf>
    <xf numFmtId="3" fontId="6" fillId="4" borderId="15" xfId="5" applyNumberFormat="1" applyFont="1" applyFill="1" applyBorder="1" applyAlignment="1">
      <alignment horizontal="right" indent="1"/>
    </xf>
    <xf numFmtId="3" fontId="6" fillId="4" borderId="28" xfId="5" applyNumberFormat="1" applyFont="1" applyFill="1" applyBorder="1" applyAlignment="1">
      <alignment horizontal="right" indent="1"/>
    </xf>
    <xf numFmtId="3" fontId="6" fillId="4" borderId="16" xfId="5" applyNumberFormat="1" applyFont="1" applyFill="1" applyBorder="1" applyAlignment="1">
      <alignment horizontal="right" indent="1"/>
    </xf>
    <xf numFmtId="0" fontId="2" fillId="45" borderId="23" xfId="0" applyFont="1" applyFill="1" applyBorder="1"/>
    <xf numFmtId="3" fontId="2" fillId="45" borderId="35" xfId="0" applyNumberFormat="1" applyFont="1" applyFill="1" applyBorder="1" applyAlignment="1">
      <alignment horizontal="right" indent="1"/>
    </xf>
    <xf numFmtId="3" fontId="2" fillId="45" borderId="19" xfId="0" quotePrefix="1" applyNumberFormat="1" applyFont="1" applyFill="1" applyBorder="1" applyAlignment="1">
      <alignment horizontal="right" indent="1"/>
    </xf>
    <xf numFmtId="3" fontId="10" fillId="45" borderId="35" xfId="0" quotePrefix="1" applyNumberFormat="1" applyFont="1" applyFill="1" applyBorder="1" applyAlignment="1">
      <alignment horizontal="right" indent="1"/>
    </xf>
    <xf numFmtId="3" fontId="10" fillId="45" borderId="19" xfId="0" quotePrefix="1" applyNumberFormat="1" applyFont="1" applyFill="1" applyBorder="1" applyAlignment="1">
      <alignment horizontal="right" indent="1"/>
    </xf>
    <xf numFmtId="3" fontId="10" fillId="45" borderId="25" xfId="0" quotePrefix="1" applyNumberFormat="1" applyFont="1" applyFill="1" applyBorder="1" applyAlignment="1">
      <alignment horizontal="right" indent="1"/>
    </xf>
    <xf numFmtId="3" fontId="10" fillId="45" borderId="17" xfId="0" quotePrefix="1" applyNumberFormat="1" applyFont="1" applyFill="1" applyBorder="1" applyAlignment="1">
      <alignment horizontal="right" indent="1"/>
    </xf>
    <xf numFmtId="0" fontId="2" fillId="45" borderId="23" xfId="5" applyFont="1" applyFill="1" applyBorder="1"/>
    <xf numFmtId="3" fontId="2" fillId="45" borderId="35" xfId="5" applyNumberFormat="1" applyFill="1" applyBorder="1" applyAlignment="1">
      <alignment horizontal="right" indent="1"/>
    </xf>
    <xf numFmtId="3" fontId="2" fillId="45" borderId="19" xfId="5" applyNumberFormat="1" applyFill="1" applyBorder="1" applyAlignment="1">
      <alignment horizontal="right" indent="1"/>
    </xf>
    <xf numFmtId="3" fontId="2" fillId="45" borderId="25" xfId="5" applyNumberFormat="1" applyFill="1" applyBorder="1" applyAlignment="1">
      <alignment horizontal="right" indent="1"/>
    </xf>
    <xf numFmtId="3" fontId="2" fillId="45" borderId="17" xfId="5" applyNumberFormat="1" applyFill="1" applyBorder="1" applyAlignment="1">
      <alignment horizontal="right" indent="1"/>
    </xf>
    <xf numFmtId="0" fontId="6" fillId="45" borderId="27" xfId="0" applyFont="1" applyFill="1" applyBorder="1"/>
    <xf numFmtId="3" fontId="6" fillId="45" borderId="37" xfId="0" applyNumberFormat="1" applyFont="1" applyFill="1" applyBorder="1" applyAlignment="1">
      <alignment horizontal="right" indent="1"/>
    </xf>
    <xf numFmtId="3" fontId="6" fillId="45" borderId="15" xfId="0" applyNumberFormat="1" applyFont="1" applyFill="1" applyBorder="1" applyAlignment="1">
      <alignment horizontal="right" indent="1"/>
    </xf>
    <xf numFmtId="3" fontId="6" fillId="45" borderId="28" xfId="0" applyNumberFormat="1" applyFont="1" applyFill="1" applyBorder="1" applyAlignment="1">
      <alignment horizontal="right" indent="1"/>
    </xf>
    <xf numFmtId="3" fontId="6" fillId="45" borderId="16" xfId="0" applyNumberFormat="1" applyFont="1" applyFill="1" applyBorder="1" applyAlignment="1">
      <alignment horizontal="right" indent="1"/>
    </xf>
    <xf numFmtId="0" fontId="6" fillId="45" borderId="29" xfId="5" applyFont="1" applyFill="1" applyBorder="1"/>
    <xf numFmtId="3" fontId="6" fillId="45" borderId="38" xfId="5" applyNumberFormat="1" applyFont="1" applyFill="1" applyBorder="1" applyAlignment="1">
      <alignment horizontal="right" indent="1"/>
    </xf>
    <xf numFmtId="3" fontId="6" fillId="45" borderId="30" xfId="5" applyNumberFormat="1" applyFont="1" applyFill="1" applyBorder="1" applyAlignment="1">
      <alignment horizontal="right" indent="1"/>
    </xf>
    <xf numFmtId="3" fontId="6" fillId="45" borderId="31" xfId="5" applyNumberFormat="1" applyFont="1" applyFill="1" applyBorder="1" applyAlignment="1">
      <alignment horizontal="right" indent="1"/>
    </xf>
    <xf numFmtId="3" fontId="6" fillId="45" borderId="32" xfId="5" applyNumberFormat="1" applyFont="1" applyFill="1" applyBorder="1" applyAlignment="1">
      <alignment horizontal="right" indent="1"/>
    </xf>
    <xf numFmtId="165" fontId="10" fillId="45" borderId="25" xfId="0" quotePrefix="1" applyNumberFormat="1" applyFont="1" applyFill="1" applyBorder="1" applyAlignment="1">
      <alignment horizontal="right" indent="1"/>
    </xf>
    <xf numFmtId="165" fontId="2" fillId="45" borderId="25" xfId="5" applyNumberFormat="1" applyFill="1" applyBorder="1" applyAlignment="1">
      <alignment horizontal="right" indent="1"/>
    </xf>
    <xf numFmtId="165" fontId="6" fillId="45" borderId="28" xfId="0" applyNumberFormat="1" applyFont="1" applyFill="1" applyBorder="1" applyAlignment="1">
      <alignment horizontal="right" indent="1"/>
    </xf>
    <xf numFmtId="165" fontId="6" fillId="45" borderId="31" xfId="5" applyNumberFormat="1" applyFont="1" applyFill="1" applyBorder="1" applyAlignment="1">
      <alignment horizontal="right" indent="1"/>
    </xf>
    <xf numFmtId="0" fontId="2" fillId="44" borderId="23" xfId="5" applyFont="1" applyFill="1" applyBorder="1"/>
    <xf numFmtId="3" fontId="2" fillId="44" borderId="19" xfId="5" applyNumberFormat="1" applyFill="1" applyBorder="1" applyAlignment="1">
      <alignment horizontal="right" indent="1"/>
    </xf>
    <xf numFmtId="3" fontId="2" fillId="44" borderId="25" xfId="5" applyNumberFormat="1" applyFill="1" applyBorder="1" applyAlignment="1">
      <alignment horizontal="right" indent="1"/>
    </xf>
    <xf numFmtId="165" fontId="2" fillId="44" borderId="25" xfId="5" applyNumberFormat="1" applyFill="1" applyBorder="1" applyAlignment="1">
      <alignment horizontal="right" indent="1"/>
    </xf>
    <xf numFmtId="0" fontId="6" fillId="44" borderId="27" xfId="5" applyFont="1" applyFill="1" applyBorder="1"/>
    <xf numFmtId="3" fontId="6" fillId="44" borderId="15" xfId="5" applyNumberFormat="1" applyFont="1" applyFill="1" applyBorder="1" applyAlignment="1">
      <alignment horizontal="right" indent="1"/>
    </xf>
    <xf numFmtId="165" fontId="6" fillId="44" borderId="28" xfId="5" applyNumberFormat="1" applyFont="1" applyFill="1" applyBorder="1" applyAlignment="1">
      <alignment horizontal="right" indent="1"/>
    </xf>
    <xf numFmtId="0" fontId="96" fillId="0" borderId="3" xfId="0" applyFont="1" applyFill="1" applyBorder="1"/>
    <xf numFmtId="3" fontId="96" fillId="0" borderId="3" xfId="0" applyNumberFormat="1" applyFont="1" applyFill="1" applyBorder="1" applyAlignment="1">
      <alignment horizontal="right" indent="1"/>
    </xf>
    <xf numFmtId="3" fontId="96" fillId="9" borderId="0" xfId="0" applyNumberFormat="1" applyFont="1" applyFill="1" applyBorder="1" applyAlignment="1">
      <alignment horizontal="right" indent="1"/>
    </xf>
    <xf numFmtId="3" fontId="96" fillId="0" borderId="3" xfId="0" applyNumberFormat="1" applyFont="1" applyBorder="1" applyAlignment="1">
      <alignment horizontal="right" indent="1"/>
    </xf>
    <xf numFmtId="164" fontId="96" fillId="0" borderId="3" xfId="0" applyNumberFormat="1" applyFont="1" applyBorder="1" applyAlignment="1">
      <alignment horizontal="right" indent="1"/>
    </xf>
    <xf numFmtId="164" fontId="45" fillId="0" borderId="3" xfId="0" applyNumberFormat="1" applyFont="1" applyBorder="1" applyAlignment="1">
      <alignment horizontal="right" indent="1"/>
    </xf>
    <xf numFmtId="164" fontId="96" fillId="0" borderId="3" xfId="0" applyNumberFormat="1" applyFont="1" applyFill="1" applyBorder="1" applyAlignment="1">
      <alignment horizontal="right" indent="1"/>
    </xf>
    <xf numFmtId="0" fontId="2" fillId="0" borderId="0" xfId="0" applyFont="1" applyAlignment="1">
      <alignment horizontal="left"/>
    </xf>
    <xf numFmtId="1" fontId="102" fillId="0" borderId="0" xfId="0" applyNumberFormat="1" applyFont="1" applyAlignment="1">
      <alignment horizontal="justify" vertical="justify" wrapText="1"/>
    </xf>
    <xf numFmtId="0" fontId="67" fillId="0" borderId="0" xfId="0" applyFont="1" applyBorder="1"/>
    <xf numFmtId="3" fontId="7" fillId="0" borderId="0" xfId="0" applyNumberFormat="1" applyFont="1" applyFill="1" applyBorder="1" applyAlignment="1">
      <alignment horizontal="left"/>
    </xf>
    <xf numFmtId="0" fontId="16" fillId="0" borderId="0" xfId="0" applyFont="1" applyFill="1" applyAlignment="1">
      <alignment horizontal="right"/>
    </xf>
    <xf numFmtId="0" fontId="16" fillId="0" borderId="0" xfId="0" applyFont="1" applyAlignment="1">
      <alignment horizontal="right"/>
    </xf>
    <xf numFmtId="164" fontId="88" fillId="8" borderId="0" xfId="0" applyNumberFormat="1" applyFont="1" applyFill="1" applyBorder="1" applyAlignment="1" applyProtection="1">
      <alignment horizontal="right"/>
      <protection locked="0"/>
    </xf>
    <xf numFmtId="164" fontId="90" fillId="8" borderId="0" xfId="0" applyNumberFormat="1" applyFont="1" applyFill="1" applyBorder="1" applyAlignment="1" applyProtection="1">
      <alignment horizontal="right"/>
      <protection locked="0"/>
    </xf>
    <xf numFmtId="3" fontId="10" fillId="46" borderId="25" xfId="0" quotePrefix="1" applyNumberFormat="1" applyFont="1" applyFill="1" applyBorder="1" applyAlignment="1">
      <alignment horizontal="right" indent="1"/>
    </xf>
    <xf numFmtId="165" fontId="10" fillId="46" borderId="25" xfId="0" quotePrefix="1" applyNumberFormat="1" applyFont="1" applyFill="1" applyBorder="1" applyAlignment="1">
      <alignment horizontal="right" indent="1"/>
    </xf>
    <xf numFmtId="0" fontId="73" fillId="3" borderId="0" xfId="0" quotePrefix="1" applyFont="1" applyFill="1" applyAlignment="1">
      <alignment horizontal="left"/>
    </xf>
    <xf numFmtId="0" fontId="73" fillId="3" borderId="0" xfId="0" quotePrefix="1" applyFont="1" applyFill="1" applyBorder="1" applyAlignment="1">
      <alignment horizontal="left"/>
    </xf>
    <xf numFmtId="0" fontId="78" fillId="3" borderId="14" xfId="3" applyFont="1" applyFill="1" applyBorder="1" applyAlignment="1">
      <alignment horizontal="left" vertical="top" wrapText="1"/>
    </xf>
    <xf numFmtId="0" fontId="78" fillId="3" borderId="12" xfId="3" applyFont="1" applyFill="1" applyBorder="1" applyAlignment="1">
      <alignment horizontal="left" vertical="top" wrapText="1"/>
    </xf>
    <xf numFmtId="168" fontId="82" fillId="3" borderId="0" xfId="3" applyNumberFormat="1" applyFont="1" applyFill="1" applyBorder="1" applyAlignment="1">
      <alignment horizontal="left" vertical="top"/>
    </xf>
    <xf numFmtId="0" fontId="83" fillId="3" borderId="0" xfId="3" applyFont="1" applyFill="1" applyBorder="1" applyAlignment="1">
      <alignment horizontal="left"/>
    </xf>
    <xf numFmtId="0" fontId="78" fillId="3" borderId="9" xfId="3" applyFont="1" applyFill="1" applyBorder="1" applyAlignment="1">
      <alignment horizontal="left" vertical="top" wrapText="1"/>
    </xf>
    <xf numFmtId="0" fontId="78" fillId="3" borderId="13" xfId="3" applyFont="1" applyFill="1" applyBorder="1" applyAlignment="1">
      <alignment horizontal="left" vertical="top" wrapText="1"/>
    </xf>
    <xf numFmtId="0" fontId="6" fillId="0" borderId="39" xfId="0" applyFont="1" applyBorder="1" applyAlignment="1">
      <alignment horizontal="center"/>
    </xf>
    <xf numFmtId="0" fontId="6" fillId="0" borderId="6"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1" fontId="50" fillId="0" borderId="0" xfId="0" applyNumberFormat="1" applyFont="1" applyAlignment="1">
      <alignment horizontal="justify" vertical="justify" wrapText="1"/>
    </xf>
    <xf numFmtId="1" fontId="104" fillId="0" borderId="0" xfId="0" applyNumberFormat="1" applyFont="1" applyAlignment="1">
      <alignment horizontal="justify" vertical="justify" wrapText="1"/>
    </xf>
    <xf numFmtId="0" fontId="3" fillId="0" borderId="0" xfId="0" applyFont="1" applyAlignment="1">
      <alignment horizontal="justify" vertical="justify" wrapText="1"/>
    </xf>
    <xf numFmtId="0" fontId="52" fillId="0" borderId="0" xfId="0" applyFont="1" applyAlignment="1" applyProtection="1">
      <alignment horizontal="justify" vertical="center" wrapText="1"/>
      <protection locked="0"/>
    </xf>
    <xf numFmtId="0" fontId="52" fillId="0" borderId="0" xfId="0" applyFont="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vertical="center" wrapText="1"/>
      <protection locked="0"/>
    </xf>
    <xf numFmtId="0" fontId="3" fillId="0" borderId="45" xfId="0" applyFont="1" applyBorder="1" applyAlignment="1">
      <alignment horizontal="justify" vertical="justify" wrapText="1"/>
    </xf>
    <xf numFmtId="0" fontId="3" fillId="0" borderId="3" xfId="0" applyFont="1" applyBorder="1" applyAlignment="1">
      <alignment horizontal="justify" vertical="justify" wrapText="1"/>
    </xf>
    <xf numFmtId="0" fontId="3" fillId="0" borderId="16" xfId="0" applyFont="1" applyBorder="1" applyAlignment="1">
      <alignment horizontal="justify" vertical="justify" wrapText="1"/>
    </xf>
    <xf numFmtId="0" fontId="20" fillId="0" borderId="0" xfId="0" applyFont="1" applyAlignment="1">
      <alignment wrapText="1"/>
    </xf>
    <xf numFmtId="0" fontId="0" fillId="0" borderId="0" xfId="0" applyAlignment="1">
      <alignment wrapText="1"/>
    </xf>
    <xf numFmtId="0" fontId="5" fillId="0" borderId="0" xfId="0" applyFont="1" applyAlignment="1">
      <alignment wrapText="1"/>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xf numFmtId="0" fontId="0" fillId="0" borderId="0" xfId="0" applyAlignment="1"/>
    <xf numFmtId="0" fontId="5" fillId="0" borderId="0" xfId="0" applyFont="1" applyAlignment="1">
      <alignment horizontal="left" vertical="top" wrapText="1"/>
    </xf>
    <xf numFmtId="0" fontId="95" fillId="0" borderId="0" xfId="0" applyFont="1" applyAlignment="1">
      <alignment horizontal="center"/>
    </xf>
    <xf numFmtId="0" fontId="9"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Fill="1" applyAlignment="1">
      <alignment horizontal="left" wrapText="1"/>
    </xf>
    <xf numFmtId="0" fontId="0" fillId="0" borderId="0" xfId="0" applyAlignment="1">
      <alignment horizontal="left" vertical="center" wrapText="1"/>
    </xf>
    <xf numFmtId="0" fontId="5" fillId="0" borderId="0" xfId="0" applyFont="1" applyAlignment="1">
      <alignment horizontal="justify" wrapText="1"/>
    </xf>
    <xf numFmtId="0" fontId="2" fillId="0" borderId="0" xfId="0" applyFont="1" applyAlignment="1">
      <alignment horizontal="left" vertical="center"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1" fontId="63" fillId="0" borderId="0" xfId="0" applyNumberFormat="1" applyFont="1" applyAlignment="1">
      <alignment horizontal="justify" vertical="justify" wrapText="1"/>
    </xf>
    <xf numFmtId="0" fontId="2" fillId="0" borderId="0" xfId="0" applyFont="1" applyAlignment="1">
      <alignment horizontal="justify" vertical="center" wrapText="1"/>
    </xf>
    <xf numFmtId="1" fontId="102" fillId="0" borderId="0" xfId="0" applyNumberFormat="1" applyFont="1" applyAlignment="1">
      <alignment horizontal="justify" vertical="justify" wrapText="1"/>
    </xf>
    <xf numFmtId="0" fontId="65" fillId="0" borderId="0" xfId="0" applyFont="1" applyAlignment="1">
      <alignment horizontal="justify" vertical="center" wrapText="1"/>
    </xf>
    <xf numFmtId="0" fontId="63" fillId="0" borderId="0" xfId="0" applyFont="1" applyAlignment="1">
      <alignment horizontal="justify" vertical="center" wrapText="1"/>
    </xf>
    <xf numFmtId="0" fontId="64" fillId="0" borderId="0" xfId="0" applyFont="1" applyAlignment="1">
      <alignment horizontal="justify" vertical="center" wrapText="1"/>
    </xf>
  </cellXfs>
  <cellStyles count="59">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Commentaire 2" xfId="48"/>
    <cellStyle name="Entrée" xfId="15" builtinId="20" customBuiltin="1"/>
    <cellStyle name="Insatisfaisant" xfId="13" builtinId="27" customBuiltin="1"/>
    <cellStyle name="Lien hypertexte" xfId="1" builtinId="8"/>
    <cellStyle name="Lien hypertexte 2" xfId="55"/>
    <cellStyle name="Lien hypertexte 3" xfId="52"/>
    <cellStyle name="Lien hypertexte 4" xfId="57"/>
    <cellStyle name="Lien hypertexte 5" xfId="50"/>
    <cellStyle name="Lien hypertexte 6" xfId="49"/>
    <cellStyle name="Lien hypertexte visité" xfId="53" builtinId="9" customBuiltin="1"/>
    <cellStyle name="Lien hypertexte_FD2009" xfId="2"/>
    <cellStyle name="Neutre" xfId="14" builtinId="28" customBuiltin="1"/>
    <cellStyle name="Normal" xfId="0" builtinId="0"/>
    <cellStyle name="Normal 2" xfId="54"/>
    <cellStyle name="Normal 3" xfId="47"/>
    <cellStyle name="Normal 4" xfId="56"/>
    <cellStyle name="Normal 5" xfId="51"/>
    <cellStyle name="Normal 6" xfId="58"/>
    <cellStyle name="Normal_Annexe5_B_2007" xfId="6"/>
    <cellStyle name="Normal_BPD961" xfId="3"/>
    <cellStyle name="Normal_Guide99" xfId="4"/>
    <cellStyle name="Normal_nb_com_pop_str_reg_g07_m10m" xfId="5"/>
    <cellStyle name="Satisfaisant" xfId="12" builtinId="26" customBuiltin="1"/>
    <cellStyle name="Sortie" xfId="16" builtinId="21" customBuiltin="1"/>
    <cellStyle name="Texte explicatif" xfId="21" builtinId="53" customBuiltin="1"/>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2" builtinId="25" customBuiltin="1"/>
    <cellStyle name="Vérification" xfId="19" builtinId="23" customBuiltin="1"/>
  </cellStyles>
  <dxfs count="161">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rgb="FF0000FF"/>
        <name val="Arial"/>
        <scheme val="none"/>
      </font>
      <fill>
        <patternFill patternType="solid">
          <fgColor theme="0" tint="-0.14999847407452621"/>
          <bgColor theme="0"/>
        </patternFill>
      </fill>
      <alignment horizontal="right" vertical="bottom" textRotation="0" wrapText="0" indent="1" relativeIndent="0" justifyLastLine="0" shrinkToFit="0" mergeCell="0" readingOrder="0"/>
      <protection locked="0" hidden="0"/>
    </dxf>
    <dxf>
      <font>
        <b/>
        <i val="0"/>
        <strike val="0"/>
        <condense val="0"/>
        <extend val="0"/>
        <outline val="0"/>
        <shadow val="0"/>
        <u val="none"/>
        <vertAlign val="baseline"/>
        <sz val="11"/>
        <color theme="1"/>
        <name val="Arial"/>
        <scheme val="none"/>
      </font>
      <numFmt numFmtId="164" formatCode="0.0%"/>
      <protection locked="0" hidden="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protection locked="0" hidden="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protection locked="0" hidden="0"/>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protection locked="0" hidden="0"/>
    </dxf>
    <dxf>
      <font>
        <b/>
        <i val="0"/>
        <strike val="0"/>
        <condense val="0"/>
        <extend val="0"/>
        <outline val="0"/>
        <shadow val="0"/>
        <u val="none"/>
        <vertAlign val="baseline"/>
        <sz val="11"/>
        <color theme="1"/>
        <name val="Arial"/>
        <scheme val="none"/>
      </font>
      <numFmt numFmtId="164" formatCode="0.0%"/>
      <protection locked="0" hidden="0"/>
    </dxf>
  </dxfs>
  <tableStyles count="0" defaultTableStyle="TableStyleMedium9" defaultPivotStyle="PivotStyleLight16"/>
  <colors>
    <mruColors>
      <color rgb="FF0000FF"/>
      <color rgb="FFDDDDDD"/>
      <color rgb="FFD8D8D8"/>
      <color rgb="FFFFFFFF"/>
      <color rgb="FFC0C0C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id="9" name="Tableau9" displayName="Tableau9" ref="A80:J87" headerRowCount="0" totalsRowShown="0" headerRowDxfId="160" dataDxfId="159" tableBorderDxfId="158">
  <tableColumns count="10">
    <tableColumn id="1" name="Colonne1" headerRowDxfId="157" dataDxfId="156"/>
    <tableColumn id="2" name="Colonne2" headerRowDxfId="155" dataDxfId="154"/>
    <tableColumn id="6" name="Colonne6" headerRowDxfId="153" dataDxfId="152"/>
    <tableColumn id="7" name="Colonne7" headerRowDxfId="151" dataDxfId="150"/>
    <tableColumn id="8" name="Colonne8" headerRowDxfId="149" dataDxfId="148"/>
    <tableColumn id="9" name="Colonne9" headerRowDxfId="147" dataDxfId="146"/>
    <tableColumn id="12" name="Colonne12" headerRowDxfId="145" dataDxfId="144"/>
    <tableColumn id="13" name="Colonne13" headerRowDxfId="143" dataDxfId="142"/>
    <tableColumn id="14" name="Colonne14" headerRowDxfId="141" dataDxfId="140"/>
    <tableColumn id="15" name="Colonne15" headerRowDxfId="139" dataDxfId="138"/>
  </tableColumns>
  <tableStyleInfo name="TableStyleLight1" showFirstColumn="0" showLastColumn="0" showRowStripes="1" showColumnStripes="0"/>
</table>
</file>

<file path=xl/tables/table2.xml><?xml version="1.0" encoding="utf-8"?>
<table xmlns="http://schemas.openxmlformats.org/spreadsheetml/2006/main" id="24" name="Tableau5225" displayName="Tableau5225" ref="A8:J59" headerRowCount="0" totalsRowShown="0" headerRowDxfId="137" dataDxfId="136" tableBorderDxfId="135">
  <tableColumns count="10">
    <tableColumn id="1" name="Colonne1" headerRowDxfId="134" dataDxfId="133"/>
    <tableColumn id="2" name="Colonne2" headerRowDxfId="132" dataDxfId="131"/>
    <tableColumn id="6" name="Colonne6" headerRowDxfId="130" dataDxfId="129"/>
    <tableColumn id="7" name="Colonne7" headerRowDxfId="128" dataDxfId="127"/>
    <tableColumn id="8" name="Colonne8" headerRowDxfId="126" dataDxfId="125"/>
    <tableColumn id="9" name="Colonne9" headerRowDxfId="124" dataDxfId="123"/>
    <tableColumn id="10" name="Colonne10" headerRowDxfId="122" dataDxfId="121"/>
    <tableColumn id="13" name="Colonne13" headerRowDxfId="120" dataDxfId="119"/>
    <tableColumn id="14" name="Colonne14" headerRowDxfId="118" dataDxfId="117"/>
    <tableColumn id="15" name="Colonne15" headerRowDxfId="116" dataDxfId="115"/>
  </tableColumns>
  <tableStyleInfo name="TableStyleLight1" showFirstColumn="0" showLastColumn="0" showRowStripes="1" showColumnStripes="0"/>
</table>
</file>

<file path=xl/tables/table3.xml><?xml version="1.0" encoding="utf-8"?>
<table xmlns="http://schemas.openxmlformats.org/spreadsheetml/2006/main" id="1" name="Tableau92" displayName="Tableau92" ref="A82:J90" headerRowCount="0" totalsRowShown="0" headerRowDxfId="114" dataDxfId="113" tableBorderDxfId="112">
  <tableColumns count="10">
    <tableColumn id="1" name="Colonne1" headerRowDxfId="111" dataDxfId="110"/>
    <tableColumn id="2" name="Colonne2" headerRowDxfId="109" dataDxfId="108"/>
    <tableColumn id="6" name="Colonne6" headerRowDxfId="107" dataDxfId="106"/>
    <tableColumn id="7" name="Colonne7" headerRowDxfId="105" dataDxfId="104"/>
    <tableColumn id="8" name="Colonne8" headerRowDxfId="103" dataDxfId="102"/>
    <tableColumn id="9" name="Colonne9" headerRowDxfId="101" dataDxfId="100"/>
    <tableColumn id="12" name="Colonne12" headerRowDxfId="99" dataDxfId="98"/>
    <tableColumn id="13" name="Colonne13" headerRowDxfId="97" dataDxfId="96"/>
    <tableColumn id="14" name="Colonne14" headerRowDxfId="95" dataDxfId="94"/>
    <tableColumn id="15" name="Colonne15" headerRowDxfId="93" dataDxfId="92"/>
  </tableColumns>
  <tableStyleInfo name="TableStyleLight1" showFirstColumn="0" showLastColumn="0" showRowStripes="1" showColumnStripes="0"/>
</table>
</file>

<file path=xl/tables/table4.xml><?xml version="1.0" encoding="utf-8"?>
<table xmlns="http://schemas.openxmlformats.org/spreadsheetml/2006/main" id="2" name="Tableau923" displayName="Tableau923" ref="A81:J88" headerRowCount="0" totalsRowShown="0" headerRowDxfId="91" dataDxfId="90" tableBorderDxfId="89">
  <tableColumns count="10">
    <tableColumn id="1" name="Colonne1" headerRowDxfId="88" dataDxfId="87"/>
    <tableColumn id="2" name="Colonne2" headerRowDxfId="86" dataDxfId="85"/>
    <tableColumn id="6" name="Colonne6" headerRowDxfId="84" dataDxfId="83"/>
    <tableColumn id="7" name="Colonne7" headerRowDxfId="82" dataDxfId="81"/>
    <tableColumn id="8" name="Colonne8" headerRowDxfId="80" dataDxfId="79"/>
    <tableColumn id="9" name="Colonne9" headerRowDxfId="78" dataDxfId="77"/>
    <tableColumn id="12" name="Colonne12" headerRowDxfId="76" dataDxfId="75"/>
    <tableColumn id="13" name="Colonne13" headerRowDxfId="74" dataDxfId="73"/>
    <tableColumn id="14" name="Colonne14" headerRowDxfId="72" dataDxfId="71"/>
    <tableColumn id="15" name="Colonne15" headerRowDxfId="70" dataDxfId="69"/>
  </tableColumns>
  <tableStyleInfo name="TableStyleLight1" showFirstColumn="0" showLastColumn="0" showRowStripes="1" showColumnStripes="0"/>
</table>
</file>

<file path=xl/tables/table5.xml><?xml version="1.0" encoding="utf-8"?>
<table xmlns="http://schemas.openxmlformats.org/spreadsheetml/2006/main" id="3" name="Tableau9234" displayName="Tableau9234" ref="A81:J88" headerRowCount="0" totalsRowShown="0" headerRowDxfId="68" dataDxfId="67" tableBorderDxfId="66">
  <tableColumns count="10">
    <tableColumn id="1" name="Colonne1" headerRowDxfId="65" dataDxfId="64"/>
    <tableColumn id="2" name="Colonne2" headerRowDxfId="63" dataDxfId="62"/>
    <tableColumn id="6" name="Colonne6" headerRowDxfId="61" dataDxfId="60"/>
    <tableColumn id="7" name="Colonne7" headerRowDxfId="59" dataDxfId="58"/>
    <tableColumn id="8" name="Colonne8" headerRowDxfId="57" dataDxfId="56"/>
    <tableColumn id="9" name="Colonne9" headerRowDxfId="55" dataDxfId="54"/>
    <tableColumn id="12" name="Colonne12" headerRowDxfId="53" dataDxfId="52"/>
    <tableColumn id="13" name="Colonne13" headerRowDxfId="51" dataDxfId="50"/>
    <tableColumn id="14" name="Colonne14" headerRowDxfId="49" dataDxfId="48"/>
    <tableColumn id="15" name="Colonne15" headerRowDxfId="47" dataDxfId="46"/>
  </tableColumns>
  <tableStyleInfo name="TableStyleLight1" showFirstColumn="0" showLastColumn="0" showRowStripes="1" showColumnStripes="0"/>
</table>
</file>

<file path=xl/tables/table6.xml><?xml version="1.0" encoding="utf-8"?>
<table xmlns="http://schemas.openxmlformats.org/spreadsheetml/2006/main" id="21" name="Tableau9358161822" displayName="Tableau9358161822" ref="A80:J87" headerRowCount="0" totalsRowShown="0" headerRowDxfId="45" dataDxfId="44" tableBorderDxfId="43">
  <tableColumns count="10">
    <tableColumn id="1" name="Colonne1" headerRowDxfId="42" dataDxfId="41"/>
    <tableColumn id="2" name="Colonne2" headerRowDxfId="40" dataDxfId="39"/>
    <tableColumn id="6" name="Colonne6" headerRowDxfId="38" dataDxfId="37"/>
    <tableColumn id="7" name="Colonne7" headerRowDxfId="36" dataDxfId="35"/>
    <tableColumn id="8" name="Colonne8" headerRowDxfId="34" dataDxfId="33"/>
    <tableColumn id="9" name="Colonne9" headerRowDxfId="32" dataDxfId="31"/>
    <tableColumn id="10" name="Colonne10" headerRowDxfId="30" dataDxfId="29"/>
    <tableColumn id="13" name="Colonne13" headerRowDxfId="28" dataDxfId="27"/>
    <tableColumn id="16" name="Colonne16" headerRowDxfId="26" dataDxfId="25"/>
    <tableColumn id="14" name="Colonne14" headerRowDxfId="24" dataDxfId="23"/>
  </tableColumns>
  <tableStyleInfo name="TableStyleLight1" showFirstColumn="0" showLastColumn="0" showRowStripes="1" showColumnStripes="0"/>
</table>
</file>

<file path=xl/tables/table7.xml><?xml version="1.0" encoding="utf-8"?>
<table xmlns="http://schemas.openxmlformats.org/spreadsheetml/2006/main" id="4" name="Tableau93581618225" displayName="Tableau93581618225" ref="A80:J87" headerRowCount="0" totalsRowShown="0" headerRowDxfId="22" dataDxfId="21" tableBorderDxfId="20">
  <tableColumns count="10">
    <tableColumn id="1" name="Colonne1" headerRowDxfId="19" dataDxfId="18"/>
    <tableColumn id="2" name="Colonne2" headerRowDxfId="17" dataDxfId="16"/>
    <tableColumn id="6" name="Colonne6" headerRowDxfId="15" dataDxfId="14"/>
    <tableColumn id="7" name="Colonne7" headerRowDxfId="13" dataDxfId="12"/>
    <tableColumn id="8" name="Colonne8" headerRowDxfId="11" dataDxfId="10"/>
    <tableColumn id="9" name="Colonne9" headerRowDxfId="9" dataDxfId="8"/>
    <tableColumn id="10" name="Colonne10" headerRowDxfId="7" dataDxfId="6"/>
    <tableColumn id="13" name="Colonne13" headerRowDxfId="5" dataDxfId="4"/>
    <tableColumn id="16" name="Colonne16" headerRowDxfId="3" dataDxfId="2"/>
    <tableColumn id="14" name="Colonne14" headerRowDxfId="1"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llectivites-locales.gouv.fr/etudes-et-statistiques-local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2">
    <tabColor rgb="FF00B050"/>
    <pageSetUpPr fitToPage="1"/>
  </sheetPr>
  <dimension ref="A2:K54"/>
  <sheetViews>
    <sheetView tabSelected="1" zoomScale="70" zoomScaleNormal="70" zoomScalePageLayoutView="70" workbookViewId="0">
      <selection activeCell="C5" sqref="C5"/>
    </sheetView>
  </sheetViews>
  <sheetFormatPr baseColWidth="10" defaultRowHeight="23.25"/>
  <cols>
    <col min="1" max="1" width="6.140625" style="156" customWidth="1"/>
    <col min="2" max="2" width="4.28515625" style="157" customWidth="1"/>
    <col min="3" max="3" width="15" style="314" customWidth="1"/>
    <col min="4" max="4" width="2" style="315" bestFit="1" customWidth="1"/>
    <col min="5" max="5" width="6.7109375" style="304" customWidth="1"/>
    <col min="6" max="6" width="156.85546875" style="304" customWidth="1"/>
    <col min="7" max="7" width="11.42578125" style="446"/>
    <col min="8" max="8" width="6.140625" style="156" customWidth="1"/>
    <col min="9" max="16384" width="11.42578125" style="156"/>
  </cols>
  <sheetData>
    <row r="2" spans="1:11" ht="26.25">
      <c r="A2" s="326" t="s">
        <v>606</v>
      </c>
      <c r="B2" s="319"/>
      <c r="C2" s="319"/>
      <c r="D2" s="319"/>
      <c r="E2" s="320"/>
      <c r="F2" s="320"/>
    </row>
    <row r="3" spans="1:11">
      <c r="A3" s="325"/>
      <c r="B3" s="322"/>
      <c r="C3" s="451" t="s">
        <v>714</v>
      </c>
      <c r="D3" s="324"/>
      <c r="E3" s="324"/>
      <c r="F3" s="324"/>
    </row>
    <row r="4" spans="1:11">
      <c r="A4" s="321"/>
      <c r="B4" s="322"/>
      <c r="C4" s="323"/>
      <c r="D4" s="736"/>
      <c r="E4" s="736"/>
      <c r="F4" s="736"/>
    </row>
    <row r="5" spans="1:11">
      <c r="A5" s="321"/>
      <c r="B5" s="322"/>
      <c r="C5" s="323"/>
      <c r="D5" s="324"/>
      <c r="E5" s="324"/>
      <c r="F5" s="324"/>
    </row>
    <row r="6" spans="1:11">
      <c r="A6" s="321"/>
      <c r="B6" s="737" t="s">
        <v>89</v>
      </c>
      <c r="C6" s="737"/>
      <c r="D6" s="737"/>
      <c r="E6" s="737"/>
      <c r="F6" s="737"/>
    </row>
    <row r="7" spans="1:11">
      <c r="A7" s="321"/>
      <c r="B7" s="737" t="s">
        <v>605</v>
      </c>
      <c r="C7" s="737"/>
      <c r="D7" s="737"/>
      <c r="E7" s="737"/>
      <c r="F7" s="737"/>
    </row>
    <row r="8" spans="1:11" ht="25.5" customHeight="1">
      <c r="B8" s="156"/>
      <c r="C8" s="307"/>
      <c r="D8" s="307"/>
      <c r="E8" s="301"/>
      <c r="F8" s="302"/>
    </row>
    <row r="9" spans="1:11" ht="46.5" customHeight="1">
      <c r="B9" s="158" t="s">
        <v>90</v>
      </c>
      <c r="C9" s="308" t="s">
        <v>69</v>
      </c>
      <c r="D9" s="309" t="s">
        <v>91</v>
      </c>
      <c r="E9" s="738" t="s">
        <v>607</v>
      </c>
      <c r="F9" s="739"/>
      <c r="G9" s="447">
        <v>2</v>
      </c>
    </row>
    <row r="10" spans="1:11" ht="46.5" customHeight="1">
      <c r="B10" s="159" t="s">
        <v>90</v>
      </c>
      <c r="C10" s="310" t="s">
        <v>70</v>
      </c>
      <c r="D10" s="311" t="s">
        <v>91</v>
      </c>
      <c r="E10" s="735" t="s">
        <v>608</v>
      </c>
      <c r="F10" s="735"/>
      <c r="G10" s="448">
        <v>3</v>
      </c>
    </row>
    <row r="11" spans="1:11" ht="46.5" customHeight="1">
      <c r="B11" s="159" t="s">
        <v>90</v>
      </c>
      <c r="C11" s="310" t="s">
        <v>71</v>
      </c>
      <c r="D11" s="311" t="s">
        <v>91</v>
      </c>
      <c r="E11" s="735" t="s">
        <v>609</v>
      </c>
      <c r="F11" s="735"/>
      <c r="G11" s="448">
        <v>6</v>
      </c>
    </row>
    <row r="12" spans="1:11" ht="46.5" customHeight="1">
      <c r="B12" s="159" t="s">
        <v>90</v>
      </c>
      <c r="C12" s="310" t="s">
        <v>24</v>
      </c>
      <c r="D12" s="311" t="s">
        <v>91</v>
      </c>
      <c r="E12" s="735" t="s">
        <v>610</v>
      </c>
      <c r="F12" s="735"/>
      <c r="G12" s="448">
        <v>7</v>
      </c>
    </row>
    <row r="13" spans="1:11" ht="46.5" customHeight="1">
      <c r="B13" s="159" t="s">
        <v>90</v>
      </c>
      <c r="C13" s="310" t="s">
        <v>25</v>
      </c>
      <c r="D13" s="311" t="s">
        <v>91</v>
      </c>
      <c r="E13" s="735" t="s">
        <v>766</v>
      </c>
      <c r="F13" s="735"/>
      <c r="G13" s="448">
        <v>9</v>
      </c>
    </row>
    <row r="14" spans="1:11" ht="46.5" customHeight="1">
      <c r="B14" s="159" t="s">
        <v>90</v>
      </c>
      <c r="C14" s="310" t="s">
        <v>26</v>
      </c>
      <c r="D14" s="311" t="s">
        <v>91</v>
      </c>
      <c r="E14" s="735" t="s">
        <v>627</v>
      </c>
      <c r="F14" s="735"/>
      <c r="G14" s="448">
        <v>10</v>
      </c>
      <c r="K14" s="160"/>
    </row>
    <row r="15" spans="1:11" ht="46.5" customHeight="1">
      <c r="B15" s="159" t="s">
        <v>90</v>
      </c>
      <c r="C15" s="310" t="s">
        <v>536</v>
      </c>
      <c r="D15" s="311" t="s">
        <v>91</v>
      </c>
      <c r="E15" s="735" t="s">
        <v>611</v>
      </c>
      <c r="F15" s="735"/>
      <c r="G15" s="448">
        <v>11</v>
      </c>
      <c r="K15" s="160"/>
    </row>
    <row r="16" spans="1:11" ht="46.5" customHeight="1">
      <c r="B16" s="159" t="s">
        <v>90</v>
      </c>
      <c r="C16" s="310" t="s">
        <v>537</v>
      </c>
      <c r="D16" s="311" t="s">
        <v>91</v>
      </c>
      <c r="E16" s="735" t="s">
        <v>612</v>
      </c>
      <c r="F16" s="735"/>
      <c r="G16" s="448">
        <v>13</v>
      </c>
    </row>
    <row r="17" spans="2:11" ht="46.5" customHeight="1">
      <c r="B17" s="159" t="s">
        <v>90</v>
      </c>
      <c r="C17" s="310" t="s">
        <v>538</v>
      </c>
      <c r="D17" s="311" t="s">
        <v>91</v>
      </c>
      <c r="E17" s="735" t="s">
        <v>613</v>
      </c>
      <c r="F17" s="735"/>
      <c r="G17" s="448">
        <v>14</v>
      </c>
      <c r="K17" s="160"/>
    </row>
    <row r="18" spans="2:11" ht="46.5" customHeight="1">
      <c r="B18" s="159" t="s">
        <v>90</v>
      </c>
      <c r="C18" s="310" t="s">
        <v>539</v>
      </c>
      <c r="D18" s="311" t="s">
        <v>91</v>
      </c>
      <c r="E18" s="735" t="s">
        <v>614</v>
      </c>
      <c r="F18" s="735"/>
      <c r="G18" s="448">
        <v>16</v>
      </c>
    </row>
    <row r="19" spans="2:11" ht="46.5" customHeight="1">
      <c r="B19" s="159" t="s">
        <v>90</v>
      </c>
      <c r="C19" s="310" t="s">
        <v>540</v>
      </c>
      <c r="D19" s="311" t="s">
        <v>91</v>
      </c>
      <c r="E19" s="735" t="s">
        <v>615</v>
      </c>
      <c r="F19" s="735"/>
      <c r="G19" s="448">
        <v>17</v>
      </c>
      <c r="K19" s="160"/>
    </row>
    <row r="20" spans="2:11" ht="46.5" customHeight="1">
      <c r="B20" s="159" t="s">
        <v>90</v>
      </c>
      <c r="C20" s="310" t="s">
        <v>541</v>
      </c>
      <c r="D20" s="311" t="s">
        <v>91</v>
      </c>
      <c r="E20" s="735" t="s">
        <v>616</v>
      </c>
      <c r="F20" s="735"/>
      <c r="G20" s="448">
        <v>19</v>
      </c>
    </row>
    <row r="21" spans="2:11" ht="46.5" customHeight="1">
      <c r="B21" s="159" t="s">
        <v>90</v>
      </c>
      <c r="C21" s="310" t="s">
        <v>542</v>
      </c>
      <c r="D21" s="311" t="s">
        <v>91</v>
      </c>
      <c r="E21" s="735" t="s">
        <v>617</v>
      </c>
      <c r="F21" s="735"/>
      <c r="G21" s="448">
        <v>20</v>
      </c>
      <c r="K21" s="160"/>
    </row>
    <row r="22" spans="2:11" ht="46.5" customHeight="1">
      <c r="B22" s="159" t="s">
        <v>90</v>
      </c>
      <c r="C22" s="310" t="s">
        <v>542</v>
      </c>
      <c r="D22" s="311" t="s">
        <v>91</v>
      </c>
      <c r="E22" s="735" t="s">
        <v>618</v>
      </c>
      <c r="F22" s="735"/>
      <c r="G22" s="448">
        <v>22</v>
      </c>
    </row>
    <row r="23" spans="2:11" ht="46.5" customHeight="1">
      <c r="B23" s="159" t="s">
        <v>90</v>
      </c>
      <c r="C23" s="310" t="s">
        <v>543</v>
      </c>
      <c r="D23" s="311" t="s">
        <v>91</v>
      </c>
      <c r="E23" s="735" t="s">
        <v>619</v>
      </c>
      <c r="F23" s="735"/>
      <c r="G23" s="448">
        <v>23</v>
      </c>
      <c r="K23" s="160"/>
    </row>
    <row r="24" spans="2:11" ht="57.75" customHeight="1">
      <c r="B24" s="159" t="s">
        <v>90</v>
      </c>
      <c r="C24" s="310" t="s">
        <v>543</v>
      </c>
      <c r="D24" s="311" t="s">
        <v>91</v>
      </c>
      <c r="E24" s="735" t="s">
        <v>620</v>
      </c>
      <c r="F24" s="735"/>
      <c r="G24" s="448">
        <v>25</v>
      </c>
    </row>
    <row r="25" spans="2:11" ht="54.75" customHeight="1">
      <c r="B25" s="159" t="s">
        <v>90</v>
      </c>
      <c r="C25" s="310" t="s">
        <v>28</v>
      </c>
      <c r="D25" s="311" t="s">
        <v>91</v>
      </c>
      <c r="E25" s="735" t="s">
        <v>621</v>
      </c>
      <c r="F25" s="735"/>
      <c r="G25" s="448">
        <v>26</v>
      </c>
    </row>
    <row r="26" spans="2:11" ht="46.5" customHeight="1">
      <c r="B26" s="159" t="s">
        <v>90</v>
      </c>
      <c r="C26" s="310" t="s">
        <v>29</v>
      </c>
      <c r="D26" s="311" t="s">
        <v>91</v>
      </c>
      <c r="E26" s="735" t="s">
        <v>622</v>
      </c>
      <c r="F26" s="735"/>
      <c r="G26" s="448">
        <v>28</v>
      </c>
    </row>
    <row r="27" spans="2:11" ht="63" customHeight="1">
      <c r="B27" s="159" t="s">
        <v>90</v>
      </c>
      <c r="C27" s="310" t="s">
        <v>30</v>
      </c>
      <c r="D27" s="311" t="s">
        <v>91</v>
      </c>
      <c r="E27" s="735" t="s">
        <v>623</v>
      </c>
      <c r="F27" s="735"/>
      <c r="G27" s="448">
        <v>35</v>
      </c>
      <c r="K27" s="160"/>
    </row>
    <row r="28" spans="2:11" ht="46.5" customHeight="1">
      <c r="B28" s="159" t="s">
        <v>90</v>
      </c>
      <c r="C28" s="310" t="s">
        <v>31</v>
      </c>
      <c r="D28" s="311" t="s">
        <v>91</v>
      </c>
      <c r="E28" s="735" t="s">
        <v>624</v>
      </c>
      <c r="F28" s="735"/>
      <c r="G28" s="448">
        <v>43</v>
      </c>
      <c r="K28" s="160"/>
    </row>
    <row r="29" spans="2:11" ht="46.5" customHeight="1">
      <c r="B29" s="159" t="s">
        <v>90</v>
      </c>
      <c r="C29" s="310" t="s">
        <v>32</v>
      </c>
      <c r="D29" s="311" t="s">
        <v>91</v>
      </c>
      <c r="E29" s="735" t="s">
        <v>625</v>
      </c>
      <c r="F29" s="735"/>
      <c r="G29" s="448">
        <v>50</v>
      </c>
      <c r="K29" s="160"/>
    </row>
    <row r="30" spans="2:11" ht="54.75" customHeight="1">
      <c r="B30" s="159" t="s">
        <v>90</v>
      </c>
      <c r="C30" s="310" t="s">
        <v>33</v>
      </c>
      <c r="D30" s="311" t="s">
        <v>91</v>
      </c>
      <c r="E30" s="735" t="s">
        <v>626</v>
      </c>
      <c r="F30" s="735"/>
      <c r="G30" s="448">
        <v>55</v>
      </c>
      <c r="K30" s="160"/>
    </row>
    <row r="31" spans="2:11" ht="58.5" customHeight="1">
      <c r="B31" s="159" t="s">
        <v>90</v>
      </c>
      <c r="C31" s="310" t="s">
        <v>2</v>
      </c>
      <c r="D31" s="311" t="s">
        <v>91</v>
      </c>
      <c r="E31" s="735" t="s">
        <v>545</v>
      </c>
      <c r="F31" s="735"/>
      <c r="G31" s="448">
        <v>61</v>
      </c>
    </row>
    <row r="32" spans="2:11" ht="58.5" customHeight="1">
      <c r="B32" s="159" t="s">
        <v>90</v>
      </c>
      <c r="C32" s="310" t="s">
        <v>3</v>
      </c>
      <c r="D32" s="311" t="s">
        <v>91</v>
      </c>
      <c r="E32" s="735" t="s">
        <v>544</v>
      </c>
      <c r="F32" s="735"/>
      <c r="G32" s="448">
        <v>64</v>
      </c>
      <c r="K32" s="160"/>
    </row>
    <row r="33" spans="2:11" ht="58.5" customHeight="1">
      <c r="B33" s="159" t="s">
        <v>90</v>
      </c>
      <c r="C33" s="310" t="s">
        <v>4</v>
      </c>
      <c r="D33" s="311" t="s">
        <v>91</v>
      </c>
      <c r="E33" s="735" t="s">
        <v>546</v>
      </c>
      <c r="F33" s="735"/>
      <c r="G33" s="448">
        <v>67</v>
      </c>
      <c r="K33" s="160"/>
    </row>
    <row r="34" spans="2:11" ht="58.5" customHeight="1">
      <c r="B34" s="159" t="s">
        <v>90</v>
      </c>
      <c r="C34" s="310" t="s">
        <v>5</v>
      </c>
      <c r="D34" s="311" t="s">
        <v>91</v>
      </c>
      <c r="E34" s="735" t="s">
        <v>547</v>
      </c>
      <c r="F34" s="735"/>
      <c r="G34" s="448">
        <v>70</v>
      </c>
    </row>
    <row r="35" spans="2:11" ht="58.5" customHeight="1">
      <c r="B35" s="159" t="s">
        <v>90</v>
      </c>
      <c r="C35" s="310" t="s">
        <v>7</v>
      </c>
      <c r="D35" s="311" t="s">
        <v>91</v>
      </c>
      <c r="E35" s="735" t="s">
        <v>548</v>
      </c>
      <c r="F35" s="735"/>
      <c r="G35" s="448">
        <v>73</v>
      </c>
    </row>
    <row r="36" spans="2:11" ht="58.5" customHeight="1">
      <c r="B36" s="159" t="s">
        <v>90</v>
      </c>
      <c r="C36" s="310" t="s">
        <v>192</v>
      </c>
      <c r="D36" s="311" t="s">
        <v>91</v>
      </c>
      <c r="E36" s="735" t="s">
        <v>549</v>
      </c>
      <c r="F36" s="735"/>
      <c r="G36" s="448">
        <v>76</v>
      </c>
    </row>
    <row r="37" spans="2:11" ht="58.5" customHeight="1">
      <c r="B37" s="159" t="s">
        <v>90</v>
      </c>
      <c r="C37" s="310" t="s">
        <v>558</v>
      </c>
      <c r="D37" s="311" t="s">
        <v>91</v>
      </c>
      <c r="E37" s="735" t="s">
        <v>550</v>
      </c>
      <c r="F37" s="735"/>
      <c r="G37" s="448">
        <v>79</v>
      </c>
    </row>
    <row r="38" spans="2:11" ht="58.5" customHeight="1">
      <c r="B38" s="159" t="s">
        <v>90</v>
      </c>
      <c r="C38" s="310" t="s">
        <v>559</v>
      </c>
      <c r="D38" s="311" t="s">
        <v>91</v>
      </c>
      <c r="E38" s="735" t="s">
        <v>551</v>
      </c>
      <c r="F38" s="735"/>
      <c r="G38" s="448">
        <v>82</v>
      </c>
    </row>
    <row r="39" spans="2:11" ht="58.5" customHeight="1">
      <c r="B39" s="159" t="s">
        <v>90</v>
      </c>
      <c r="C39" s="310" t="s">
        <v>560</v>
      </c>
      <c r="D39" s="311" t="s">
        <v>91</v>
      </c>
      <c r="E39" s="735" t="s">
        <v>552</v>
      </c>
      <c r="F39" s="735"/>
      <c r="G39" s="448">
        <v>85</v>
      </c>
    </row>
    <row r="40" spans="2:11" ht="46.5" customHeight="1">
      <c r="B40" s="159" t="s">
        <v>90</v>
      </c>
      <c r="C40" s="310" t="s">
        <v>283</v>
      </c>
      <c r="D40" s="311" t="s">
        <v>91</v>
      </c>
      <c r="E40" s="735" t="s">
        <v>13</v>
      </c>
      <c r="F40" s="735"/>
      <c r="G40" s="448">
        <v>88</v>
      </c>
    </row>
    <row r="41" spans="2:11" ht="46.5" customHeight="1">
      <c r="B41" s="159" t="s">
        <v>90</v>
      </c>
      <c r="C41" s="310" t="s">
        <v>284</v>
      </c>
      <c r="D41" s="311" t="s">
        <v>91</v>
      </c>
      <c r="E41" s="735" t="s">
        <v>288</v>
      </c>
      <c r="F41" s="735"/>
      <c r="G41" s="448">
        <v>90</v>
      </c>
    </row>
    <row r="42" spans="2:11" ht="46.5" customHeight="1">
      <c r="B42" s="161" t="s">
        <v>90</v>
      </c>
      <c r="C42" s="312" t="s">
        <v>285</v>
      </c>
      <c r="D42" s="313" t="s">
        <v>91</v>
      </c>
      <c r="E42" s="734" t="s">
        <v>286</v>
      </c>
      <c r="F42" s="734"/>
      <c r="G42" s="449">
        <v>91</v>
      </c>
    </row>
    <row r="43" spans="2:11">
      <c r="E43" s="303"/>
    </row>
    <row r="44" spans="2:11" ht="18.75" customHeight="1">
      <c r="B44" s="162"/>
      <c r="C44" s="316" t="s">
        <v>92</v>
      </c>
      <c r="D44" s="317"/>
      <c r="E44" s="733" t="s">
        <v>93</v>
      </c>
      <c r="F44" s="733"/>
    </row>
    <row r="45" spans="2:11">
      <c r="B45" s="162"/>
      <c r="D45" s="318"/>
      <c r="E45" s="732" t="s">
        <v>94</v>
      </c>
      <c r="F45" s="732"/>
    </row>
    <row r="46" spans="2:11">
      <c r="B46" s="162"/>
      <c r="D46" s="318"/>
      <c r="E46" s="732" t="s">
        <v>95</v>
      </c>
      <c r="F46" s="732"/>
    </row>
    <row r="47" spans="2:11">
      <c r="B47" s="162"/>
      <c r="C47" s="316" t="s">
        <v>189</v>
      </c>
      <c r="D47" s="318"/>
      <c r="E47" s="305" t="s">
        <v>188</v>
      </c>
      <c r="F47" s="306"/>
    </row>
    <row r="48" spans="2:11">
      <c r="B48" s="162"/>
      <c r="D48" s="318"/>
      <c r="E48" s="306"/>
      <c r="F48" s="306"/>
    </row>
    <row r="49" spans="2:6">
      <c r="B49" s="162"/>
      <c r="D49" s="318"/>
      <c r="E49" s="306"/>
      <c r="F49" s="306"/>
    </row>
    <row r="50" spans="2:6">
      <c r="B50" s="162"/>
      <c r="D50" s="318"/>
      <c r="E50" s="306"/>
      <c r="F50" s="306"/>
    </row>
    <row r="51" spans="2:6">
      <c r="B51" s="162"/>
      <c r="D51" s="318"/>
      <c r="E51" s="306"/>
      <c r="F51" s="306"/>
    </row>
    <row r="52" spans="2:6">
      <c r="B52" s="162"/>
      <c r="D52" s="318"/>
      <c r="E52" s="306"/>
      <c r="F52" s="306"/>
    </row>
    <row r="53" spans="2:6">
      <c r="B53" s="162"/>
      <c r="D53" s="318"/>
      <c r="E53" s="306"/>
      <c r="F53" s="306"/>
    </row>
    <row r="54" spans="2:6">
      <c r="B54" s="162"/>
      <c r="D54" s="318"/>
      <c r="E54" s="306"/>
      <c r="F54" s="306"/>
    </row>
  </sheetData>
  <mergeCells count="40">
    <mergeCell ref="E39:F39"/>
    <mergeCell ref="E20:F20"/>
    <mergeCell ref="E21:F21"/>
    <mergeCell ref="E22:F22"/>
    <mergeCell ref="E23:F23"/>
    <mergeCell ref="E24:F24"/>
    <mergeCell ref="E29:F29"/>
    <mergeCell ref="D4:F4"/>
    <mergeCell ref="B6:F6"/>
    <mergeCell ref="E10:F10"/>
    <mergeCell ref="E9:F9"/>
    <mergeCell ref="B7:F7"/>
    <mergeCell ref="E11:F11"/>
    <mergeCell ref="E33:F33"/>
    <mergeCell ref="E34:F34"/>
    <mergeCell ref="E25:F25"/>
    <mergeCell ref="E15:F15"/>
    <mergeCell ref="E12:F12"/>
    <mergeCell ref="E13:F13"/>
    <mergeCell ref="E14:F14"/>
    <mergeCell ref="E16:F16"/>
    <mergeCell ref="E17:F17"/>
    <mergeCell ref="E18:F18"/>
    <mergeCell ref="E19:F19"/>
    <mergeCell ref="E46:F46"/>
    <mergeCell ref="E45:F45"/>
    <mergeCell ref="E44:F44"/>
    <mergeCell ref="E42:F42"/>
    <mergeCell ref="E26:F26"/>
    <mergeCell ref="E27:F27"/>
    <mergeCell ref="E30:F30"/>
    <mergeCell ref="E28:F28"/>
    <mergeCell ref="E41:F41"/>
    <mergeCell ref="E31:F31"/>
    <mergeCell ref="E35:F35"/>
    <mergeCell ref="E32:F32"/>
    <mergeCell ref="E40:F40"/>
    <mergeCell ref="E36:F36"/>
    <mergeCell ref="E37:F37"/>
    <mergeCell ref="E38:F38"/>
  </mergeCells>
  <phoneticPr fontId="3" type="noConversion"/>
  <hyperlinks>
    <hyperlink ref="C9" location="'T 1.1'!A1" display="T 1.1"/>
    <hyperlink ref="C10" location="'T 1.2'!A1" display="T 1.2"/>
    <hyperlink ref="C11" location="'T 1.3'!A1" display="T 1.3"/>
    <hyperlink ref="C25" location="'T 4.1'!A1" display="T 4.1"/>
    <hyperlink ref="C42" location="'Annexe 3'!A1" display="Annexe 3"/>
    <hyperlink ref="C15" location="'T 2.4'!A1" display="T 2.3"/>
    <hyperlink ref="B7" r:id="rId1"/>
    <hyperlink ref="C26" location="'T 4.2'!A1" display="T 4.2"/>
    <hyperlink ref="C27" location="'T 4.3'!A1" display="T 4.3"/>
    <hyperlink ref="C30" location="'T 4.6'!A1" display="T 4.6"/>
    <hyperlink ref="C34" location="'T 5.4'!A1" display="T 5.4"/>
    <hyperlink ref="C41" location="'Annexe 2'!A1" display="Annexe 2"/>
    <hyperlink ref="C31" location="'T 5.1'!A1" display="T 5.1"/>
    <hyperlink ref="C32" location="'T 5.2'!A1" display="T 5.2"/>
    <hyperlink ref="C33" location="'T 5.3'!A1" display="T 5.3"/>
    <hyperlink ref="C28" location="'T 4.4'!A1" display="T 4.4"/>
    <hyperlink ref="C29" location="'T 4.5'!A1" display="T 4.5"/>
    <hyperlink ref="C35" location="'T 5.5'!A1" display="T 5.4"/>
    <hyperlink ref="C36" location="'T 5.6'!A1" display="T 5.6"/>
    <hyperlink ref="C40" location="'Annexe 1'!A1" display="Annexe 1"/>
    <hyperlink ref="C12" location="'T 2.1'!A1" display="T 2.1"/>
    <hyperlink ref="C13" location="'T 2.2'!A1" display="T 2.2"/>
    <hyperlink ref="C14" location="'T 2.3'!A1" display="T 2.3"/>
    <hyperlink ref="C16" location="'T 2.5'!A1" display="T 2.5"/>
    <hyperlink ref="C17" location="'T 2.6'!A1" display="T 2.6"/>
    <hyperlink ref="C18" location="'T 2.7'!A1" display="T 2.7"/>
    <hyperlink ref="C19" location="'T 2.8'!A1" display="T 2.8"/>
    <hyperlink ref="C20" location="'T 2.9'!A1" display="T 2.9"/>
    <hyperlink ref="C21" location="'T 3.1'!A1" display="T 3.1"/>
    <hyperlink ref="C22" location="'T 3.1.c'!A1" display="T 3.1"/>
    <hyperlink ref="C23" location="'T 3.2'!A1" display="T 3.2"/>
    <hyperlink ref="C24" location="'T 3.2.c'!A1" display="T 3.2"/>
    <hyperlink ref="C37" location="'T 5.7'!A1" display="T 5.7"/>
    <hyperlink ref="C38" location="'T 5.8'!A1" display="T 5.8"/>
    <hyperlink ref="C39" location="'T 5.9'!A1" display="T 5.9"/>
  </hyperlinks>
  <printOptions horizontalCentered="1" verticalCentered="1"/>
  <pageMargins left="0.59055118110236227" right="0.59055118110236227" top="0.59055118110236227" bottom="0.59055118110236227" header="0.23622047244094491" footer="0.35433070866141736"/>
  <pageSetup paperSize="9" scale="37" orientation="portrait" useFirstPageNumber="1" r:id="rId2"/>
  <headerFooter alignWithMargins="0"/>
  <colBreaks count="1" manualBreakCount="1">
    <brk id="8" max="1048575" man="1"/>
  </colBreaks>
</worksheet>
</file>

<file path=xl/worksheets/sheet10.xml><?xml version="1.0" encoding="utf-8"?>
<worksheet xmlns="http://schemas.openxmlformats.org/spreadsheetml/2006/main" xmlns:r="http://schemas.openxmlformats.org/officeDocument/2006/relationships">
  <sheetPr>
    <tabColor rgb="FF00B050"/>
  </sheetPr>
  <dimension ref="A1:L125"/>
  <sheetViews>
    <sheetView view="pageBreakPreview" zoomScale="60" zoomScaleNormal="100" workbookViewId="0">
      <selection activeCell="N58" sqref="N58"/>
    </sheetView>
  </sheetViews>
  <sheetFormatPr baseColWidth="10" defaultRowHeight="12.75"/>
  <cols>
    <col min="1" max="1" width="77.42578125" style="466" customWidth="1"/>
    <col min="2" max="7" width="14.7109375" style="466" customWidth="1"/>
    <col min="8" max="8" width="15.42578125" style="466" customWidth="1"/>
    <col min="9" max="9" width="16.5703125" style="466" customWidth="1"/>
    <col min="10" max="10" width="14.5703125" style="466" customWidth="1"/>
    <col min="11" max="16384" width="11.42578125" style="466"/>
  </cols>
  <sheetData>
    <row r="1" spans="1:12" ht="19.5" customHeight="1">
      <c r="A1" s="479" t="s">
        <v>681</v>
      </c>
    </row>
    <row r="2" spans="1:12" ht="12.75" customHeight="1" thickBot="1">
      <c r="J2" s="480" t="s">
        <v>67</v>
      </c>
    </row>
    <row r="3" spans="1:12" ht="14.25" customHeight="1">
      <c r="A3" s="481" t="s">
        <v>655</v>
      </c>
      <c r="B3" s="530" t="s">
        <v>37</v>
      </c>
      <c r="C3" s="530" t="s">
        <v>99</v>
      </c>
      <c r="D3" s="530" t="s">
        <v>100</v>
      </c>
      <c r="E3" s="530" t="s">
        <v>101</v>
      </c>
      <c r="F3" s="530" t="s">
        <v>341</v>
      </c>
      <c r="G3" s="531">
        <v>300000</v>
      </c>
      <c r="H3" s="532" t="s">
        <v>358</v>
      </c>
      <c r="I3" s="532" t="s">
        <v>358</v>
      </c>
      <c r="J3" s="532" t="s">
        <v>64</v>
      </c>
    </row>
    <row r="4" spans="1:12" ht="14.25" customHeight="1">
      <c r="A4" s="482" t="s">
        <v>165</v>
      </c>
      <c r="B4" s="533" t="s">
        <v>633</v>
      </c>
      <c r="C4" s="533" t="s">
        <v>38</v>
      </c>
      <c r="D4" s="533" t="s">
        <v>38</v>
      </c>
      <c r="E4" s="533" t="s">
        <v>38</v>
      </c>
      <c r="F4" s="533" t="s">
        <v>38</v>
      </c>
      <c r="G4" s="533" t="s">
        <v>39</v>
      </c>
      <c r="H4" s="534" t="s">
        <v>356</v>
      </c>
      <c r="I4" s="534" t="s">
        <v>357</v>
      </c>
      <c r="J4" s="534" t="s">
        <v>115</v>
      </c>
    </row>
    <row r="5" spans="1:12" ht="14.25" customHeight="1" thickBot="1">
      <c r="A5" s="483" t="s">
        <v>68</v>
      </c>
      <c r="B5" s="535" t="s">
        <v>39</v>
      </c>
      <c r="C5" s="535" t="s">
        <v>102</v>
      </c>
      <c r="D5" s="535" t="s">
        <v>103</v>
      </c>
      <c r="E5" s="535" t="s">
        <v>104</v>
      </c>
      <c r="F5" s="535" t="s">
        <v>342</v>
      </c>
      <c r="G5" s="535" t="s">
        <v>105</v>
      </c>
      <c r="H5" s="536" t="s">
        <v>104</v>
      </c>
      <c r="I5" s="536" t="s">
        <v>105</v>
      </c>
      <c r="J5" s="536" t="s">
        <v>339</v>
      </c>
    </row>
    <row r="6" spans="1:12" ht="12.75" customHeight="1">
      <c r="B6" s="467"/>
      <c r="C6" s="467"/>
      <c r="D6" s="467"/>
      <c r="E6" s="467"/>
      <c r="F6" s="467"/>
      <c r="G6" s="467"/>
      <c r="H6" s="467"/>
      <c r="I6" s="467"/>
      <c r="J6" s="467"/>
    </row>
    <row r="7" spans="1:12" ht="14.1" customHeight="1">
      <c r="A7" s="337" t="s">
        <v>125</v>
      </c>
      <c r="B7" s="518" t="s">
        <v>88</v>
      </c>
      <c r="C7" s="518" t="s">
        <v>88</v>
      </c>
      <c r="D7" s="518">
        <v>340.27163093000001</v>
      </c>
      <c r="E7" s="518">
        <v>2848.853443727</v>
      </c>
      <c r="F7" s="518">
        <v>4933.8048179050002</v>
      </c>
      <c r="G7" s="518">
        <v>656.21049703999995</v>
      </c>
      <c r="H7" s="519">
        <v>3189.1250746569999</v>
      </c>
      <c r="I7" s="519">
        <v>5590.0153149449998</v>
      </c>
      <c r="J7" s="519">
        <v>8779.1403896020001</v>
      </c>
      <c r="L7" s="564"/>
    </row>
    <row r="8" spans="1:12" ht="14.1" customHeight="1">
      <c r="A8" s="338" t="s">
        <v>126</v>
      </c>
      <c r="B8" s="520" t="s">
        <v>88</v>
      </c>
      <c r="C8" s="520" t="s">
        <v>88</v>
      </c>
      <c r="D8" s="520">
        <v>87.392281550000007</v>
      </c>
      <c r="E8" s="520">
        <v>808.12186356400002</v>
      </c>
      <c r="F8" s="520">
        <v>1382.4172652699999</v>
      </c>
      <c r="G8" s="520">
        <v>234.13246654</v>
      </c>
      <c r="H8" s="334">
        <v>895.51414511400003</v>
      </c>
      <c r="I8" s="334">
        <v>1616.5497318099999</v>
      </c>
      <c r="J8" s="334">
        <v>2512.0638769239999</v>
      </c>
    </row>
    <row r="9" spans="1:12" ht="14.1" customHeight="1">
      <c r="A9" s="340" t="s">
        <v>127</v>
      </c>
      <c r="B9" s="521" t="s">
        <v>88</v>
      </c>
      <c r="C9" s="521" t="s">
        <v>88</v>
      </c>
      <c r="D9" s="521">
        <v>160.33812071</v>
      </c>
      <c r="E9" s="521">
        <v>1166.2074898989999</v>
      </c>
      <c r="F9" s="521">
        <v>1797.5936640760001</v>
      </c>
      <c r="G9" s="521">
        <v>203.82606272000001</v>
      </c>
      <c r="H9" s="522">
        <v>1326.5456106090001</v>
      </c>
      <c r="I9" s="522">
        <v>2001.4197267960001</v>
      </c>
      <c r="J9" s="522">
        <v>3327.9653374039999</v>
      </c>
    </row>
    <row r="10" spans="1:12" ht="14.1" customHeight="1">
      <c r="A10" s="338" t="s">
        <v>128</v>
      </c>
      <c r="B10" s="520" t="s">
        <v>88</v>
      </c>
      <c r="C10" s="520" t="s">
        <v>88</v>
      </c>
      <c r="D10" s="520">
        <v>8.3543704299999995</v>
      </c>
      <c r="E10" s="520">
        <v>56.272338738000002</v>
      </c>
      <c r="F10" s="520">
        <v>134.65009819599999</v>
      </c>
      <c r="G10" s="520">
        <v>23.432163920000001</v>
      </c>
      <c r="H10" s="334">
        <v>64.626709168000005</v>
      </c>
      <c r="I10" s="334">
        <v>158.08226211600001</v>
      </c>
      <c r="J10" s="334">
        <v>222.708971284</v>
      </c>
    </row>
    <row r="11" spans="1:12" ht="14.1" customHeight="1">
      <c r="A11" s="340" t="s">
        <v>129</v>
      </c>
      <c r="B11" s="521" t="s">
        <v>88</v>
      </c>
      <c r="C11" s="521" t="s">
        <v>88</v>
      </c>
      <c r="D11" s="521">
        <v>64.990847500000001</v>
      </c>
      <c r="E11" s="521">
        <v>647.484695977</v>
      </c>
      <c r="F11" s="521">
        <v>1243.1112294039999</v>
      </c>
      <c r="G11" s="521">
        <v>179.98172474</v>
      </c>
      <c r="H11" s="522">
        <v>712.47554347699997</v>
      </c>
      <c r="I11" s="522">
        <v>1423.092954144</v>
      </c>
      <c r="J11" s="522">
        <v>2135.568497621</v>
      </c>
    </row>
    <row r="12" spans="1:12" ht="14.1" customHeight="1">
      <c r="A12" s="338" t="s">
        <v>130</v>
      </c>
      <c r="B12" s="520" t="s">
        <v>88</v>
      </c>
      <c r="C12" s="520" t="s">
        <v>88</v>
      </c>
      <c r="D12" s="520">
        <v>19.196010739999998</v>
      </c>
      <c r="E12" s="520">
        <v>170.76705554899999</v>
      </c>
      <c r="F12" s="520">
        <v>376.03256095900002</v>
      </c>
      <c r="G12" s="520">
        <v>14.83807912</v>
      </c>
      <c r="H12" s="334">
        <v>189.96306628900001</v>
      </c>
      <c r="I12" s="334">
        <v>390.870640079</v>
      </c>
      <c r="J12" s="334">
        <v>580.83370636799998</v>
      </c>
    </row>
    <row r="13" spans="1:12" ht="14.1" customHeight="1">
      <c r="A13" s="344" t="s">
        <v>131</v>
      </c>
      <c r="B13" s="523" t="s">
        <v>88</v>
      </c>
      <c r="C13" s="523" t="s">
        <v>88</v>
      </c>
      <c r="D13" s="523">
        <v>401.63355881000001</v>
      </c>
      <c r="E13" s="523">
        <v>3372.0764310009999</v>
      </c>
      <c r="F13" s="523">
        <v>5914.6669242520002</v>
      </c>
      <c r="G13" s="523">
        <v>822.60009992000005</v>
      </c>
      <c r="H13" s="524">
        <v>3773.709989811</v>
      </c>
      <c r="I13" s="524">
        <v>6737.2670241719998</v>
      </c>
      <c r="J13" s="524">
        <v>10510.977013981999</v>
      </c>
    </row>
    <row r="14" spans="1:12" ht="14.1" customHeight="1">
      <c r="A14" s="338" t="s">
        <v>66</v>
      </c>
      <c r="B14" s="520" t="s">
        <v>88</v>
      </c>
      <c r="C14" s="520" t="s">
        <v>88</v>
      </c>
      <c r="D14" s="520">
        <v>226.01877044</v>
      </c>
      <c r="E14" s="520">
        <v>1899.143710369</v>
      </c>
      <c r="F14" s="520">
        <v>3285.1761233960001</v>
      </c>
      <c r="G14" s="520">
        <v>459.38835971999998</v>
      </c>
      <c r="H14" s="334">
        <v>2125.162480809</v>
      </c>
      <c r="I14" s="334">
        <v>3744.5644831159998</v>
      </c>
      <c r="J14" s="334">
        <v>5869.7269639249998</v>
      </c>
    </row>
    <row r="15" spans="1:12" ht="14.1" customHeight="1">
      <c r="A15" s="340" t="s">
        <v>132</v>
      </c>
      <c r="B15" s="521" t="s">
        <v>88</v>
      </c>
      <c r="C15" s="521" t="s">
        <v>88</v>
      </c>
      <c r="D15" s="521">
        <v>176.08688605</v>
      </c>
      <c r="E15" s="521">
        <v>1272.485676449</v>
      </c>
      <c r="F15" s="521">
        <v>2194.98927267</v>
      </c>
      <c r="G15" s="521">
        <v>228.70359719000001</v>
      </c>
      <c r="H15" s="522">
        <v>1448.572562499</v>
      </c>
      <c r="I15" s="522">
        <v>2423.69286986</v>
      </c>
      <c r="J15" s="522">
        <v>3872.265432359</v>
      </c>
    </row>
    <row r="16" spans="1:12" ht="14.25">
      <c r="A16" s="601" t="s">
        <v>133</v>
      </c>
      <c r="B16" s="602" t="s">
        <v>88</v>
      </c>
      <c r="C16" s="602" t="s">
        <v>88</v>
      </c>
      <c r="D16" s="602">
        <v>49.93188439</v>
      </c>
      <c r="E16" s="602">
        <v>626.65803391999998</v>
      </c>
      <c r="F16" s="602">
        <v>1090.1868507260001</v>
      </c>
      <c r="G16" s="602">
        <v>230.68476253</v>
      </c>
      <c r="H16" s="393">
        <v>676.58991831000003</v>
      </c>
      <c r="I16" s="393">
        <v>1320.871613256</v>
      </c>
      <c r="J16" s="393">
        <v>1997.4615315660001</v>
      </c>
    </row>
    <row r="17" spans="1:10" ht="14.25">
      <c r="A17" s="603" t="s">
        <v>134</v>
      </c>
      <c r="B17" s="604" t="s">
        <v>88</v>
      </c>
      <c r="C17" s="604" t="s">
        <v>88</v>
      </c>
      <c r="D17" s="604">
        <v>80.574574749999996</v>
      </c>
      <c r="E17" s="604">
        <v>866.79006473000004</v>
      </c>
      <c r="F17" s="604">
        <v>1637.5109673219999</v>
      </c>
      <c r="G17" s="604">
        <v>276.89467558000001</v>
      </c>
      <c r="H17" s="605">
        <v>947.36463948000005</v>
      </c>
      <c r="I17" s="605">
        <v>1914.405642902</v>
      </c>
      <c r="J17" s="605">
        <v>2861.770282382</v>
      </c>
    </row>
    <row r="18" spans="1:10" ht="14.25">
      <c r="A18" s="601" t="s">
        <v>135</v>
      </c>
      <c r="B18" s="602" t="s">
        <v>88</v>
      </c>
      <c r="C18" s="602" t="s">
        <v>88</v>
      </c>
      <c r="D18" s="602">
        <v>67.414373010000006</v>
      </c>
      <c r="E18" s="602">
        <v>680.50538572999994</v>
      </c>
      <c r="F18" s="602">
        <v>1276.3606305799999</v>
      </c>
      <c r="G18" s="602">
        <v>245.46365299999999</v>
      </c>
      <c r="H18" s="393">
        <v>747.91975874000002</v>
      </c>
      <c r="I18" s="393">
        <v>1521.8242835799999</v>
      </c>
      <c r="J18" s="393">
        <v>2269.7440423200001</v>
      </c>
    </row>
    <row r="19" spans="1:10" ht="14.25">
      <c r="A19" s="622" t="s">
        <v>136</v>
      </c>
      <c r="B19" s="623" t="s">
        <v>88</v>
      </c>
      <c r="C19" s="623" t="s">
        <v>88</v>
      </c>
      <c r="D19" s="623">
        <v>0.28814012999999999</v>
      </c>
      <c r="E19" s="623">
        <v>6.4652071099999997</v>
      </c>
      <c r="F19" s="623">
        <v>18.490419811999999</v>
      </c>
      <c r="G19" s="623">
        <v>0.58103026999999996</v>
      </c>
      <c r="H19" s="624">
        <v>6.7533472400000001</v>
      </c>
      <c r="I19" s="624">
        <v>19.071450081999998</v>
      </c>
      <c r="J19" s="624">
        <v>25.824797321999998</v>
      </c>
    </row>
    <row r="20" spans="1:10" ht="14.25">
      <c r="A20" s="601" t="s">
        <v>137</v>
      </c>
      <c r="B20" s="602" t="s">
        <v>88</v>
      </c>
      <c r="C20" s="602" t="s">
        <v>88</v>
      </c>
      <c r="D20" s="602">
        <v>12.872061609999999</v>
      </c>
      <c r="E20" s="602">
        <v>179.81947188999999</v>
      </c>
      <c r="F20" s="602">
        <v>342.65991693000001</v>
      </c>
      <c r="G20" s="602">
        <v>30.849992310000001</v>
      </c>
      <c r="H20" s="393">
        <v>192.69153349999999</v>
      </c>
      <c r="I20" s="393">
        <v>373.50990924000001</v>
      </c>
      <c r="J20" s="393">
        <v>566.20144273999995</v>
      </c>
    </row>
    <row r="21" spans="1:10" ht="14.25">
      <c r="A21" s="622" t="s">
        <v>138</v>
      </c>
      <c r="B21" s="623" t="s">
        <v>88</v>
      </c>
      <c r="C21" s="623" t="s">
        <v>88</v>
      </c>
      <c r="D21" s="623">
        <v>22.866104140000001</v>
      </c>
      <c r="E21" s="623">
        <v>207.07100780100001</v>
      </c>
      <c r="F21" s="623">
        <v>218.85151736</v>
      </c>
      <c r="G21" s="623">
        <v>17.044429860000001</v>
      </c>
      <c r="H21" s="624">
        <v>229.93711194100001</v>
      </c>
      <c r="I21" s="624">
        <v>235.89594722000001</v>
      </c>
      <c r="J21" s="624">
        <v>465.83305916099999</v>
      </c>
    </row>
    <row r="22" spans="1:10" ht="14.25">
      <c r="A22" s="601" t="s">
        <v>139</v>
      </c>
      <c r="B22" s="602" t="s">
        <v>88</v>
      </c>
      <c r="C22" s="602" t="s">
        <v>88</v>
      </c>
      <c r="D22" s="602">
        <v>62.780148050000001</v>
      </c>
      <c r="E22" s="602">
        <v>331.32265267499997</v>
      </c>
      <c r="F22" s="602">
        <v>518.82232447299998</v>
      </c>
      <c r="G22" s="602">
        <v>55.065914679999999</v>
      </c>
      <c r="H22" s="393">
        <v>394.10280072500001</v>
      </c>
      <c r="I22" s="393">
        <v>573.88823915299997</v>
      </c>
      <c r="J22" s="393">
        <v>967.99103987800004</v>
      </c>
    </row>
    <row r="23" spans="1:10" ht="14.25">
      <c r="A23" s="625" t="s">
        <v>140</v>
      </c>
      <c r="B23" s="626" t="s">
        <v>88</v>
      </c>
      <c r="C23" s="626" t="s">
        <v>88</v>
      </c>
      <c r="D23" s="626">
        <v>9.3939614299999992</v>
      </c>
      <c r="E23" s="626">
        <v>67.748995425999993</v>
      </c>
      <c r="F23" s="626">
        <v>254.30599169999999</v>
      </c>
      <c r="G23" s="626">
        <v>14.20672008</v>
      </c>
      <c r="H23" s="627">
        <v>77.142956855999998</v>
      </c>
      <c r="I23" s="627">
        <v>268.51271178000002</v>
      </c>
      <c r="J23" s="627">
        <v>345.65566863700002</v>
      </c>
    </row>
    <row r="24" spans="1:10" ht="15">
      <c r="A24" s="609" t="s">
        <v>141</v>
      </c>
      <c r="B24" s="610" t="s">
        <v>88</v>
      </c>
      <c r="C24" s="610" t="s">
        <v>88</v>
      </c>
      <c r="D24" s="610">
        <v>61.361927880000003</v>
      </c>
      <c r="E24" s="610">
        <v>523.22298727299994</v>
      </c>
      <c r="F24" s="610">
        <v>980.86210634700001</v>
      </c>
      <c r="G24" s="610">
        <v>166.38960288000001</v>
      </c>
      <c r="H24" s="377">
        <v>584.584915153</v>
      </c>
      <c r="I24" s="377">
        <v>1147.251709227</v>
      </c>
      <c r="J24" s="377">
        <v>1731.8366243800001</v>
      </c>
    </row>
    <row r="25" spans="1:10" ht="15">
      <c r="A25" s="628" t="s">
        <v>142</v>
      </c>
      <c r="B25" s="629" t="s">
        <v>88</v>
      </c>
      <c r="C25" s="629" t="s">
        <v>88</v>
      </c>
      <c r="D25" s="629">
        <v>36.224692300000001</v>
      </c>
      <c r="E25" s="629">
        <v>335.99893014499997</v>
      </c>
      <c r="F25" s="629">
        <v>567.60377443200002</v>
      </c>
      <c r="G25" s="629">
        <v>84.093585059999995</v>
      </c>
      <c r="H25" s="630">
        <v>372.22362244499999</v>
      </c>
      <c r="I25" s="630">
        <v>651.69735949200003</v>
      </c>
      <c r="J25" s="630">
        <v>1023.920981936</v>
      </c>
    </row>
    <row r="26" spans="1:10" ht="15">
      <c r="A26" s="609" t="s">
        <v>143</v>
      </c>
      <c r="B26" s="610" t="s">
        <v>88</v>
      </c>
      <c r="C26" s="610" t="s">
        <v>88</v>
      </c>
      <c r="D26" s="610">
        <v>95.02958692</v>
      </c>
      <c r="E26" s="610">
        <v>832.53496095800006</v>
      </c>
      <c r="F26" s="610">
        <v>1600.950474648</v>
      </c>
      <c r="G26" s="610">
        <v>215.39315450000001</v>
      </c>
      <c r="H26" s="377">
        <v>927.56454787799998</v>
      </c>
      <c r="I26" s="377">
        <v>1816.343629148</v>
      </c>
      <c r="J26" s="377">
        <v>2743.908177026</v>
      </c>
    </row>
    <row r="27" spans="1:10" ht="14.25">
      <c r="A27" s="622" t="s">
        <v>144</v>
      </c>
      <c r="B27" s="623" t="s">
        <v>88</v>
      </c>
      <c r="C27" s="623" t="s">
        <v>88</v>
      </c>
      <c r="D27" s="623">
        <v>83.738840710000005</v>
      </c>
      <c r="E27" s="623">
        <v>600.68785763000005</v>
      </c>
      <c r="F27" s="623">
        <v>967.85012317400003</v>
      </c>
      <c r="G27" s="623">
        <v>157.53136426</v>
      </c>
      <c r="H27" s="624">
        <v>684.42669834000003</v>
      </c>
      <c r="I27" s="624">
        <v>1125.3814874340001</v>
      </c>
      <c r="J27" s="624">
        <v>1809.8081857740001</v>
      </c>
    </row>
    <row r="28" spans="1:10" ht="14.25">
      <c r="A28" s="601" t="s">
        <v>145</v>
      </c>
      <c r="B28" s="602" t="s">
        <v>88</v>
      </c>
      <c r="C28" s="602" t="s">
        <v>88</v>
      </c>
      <c r="D28" s="602">
        <v>7.5745481100000003</v>
      </c>
      <c r="E28" s="602">
        <v>154.27465091799999</v>
      </c>
      <c r="F28" s="602">
        <v>382.71801966200002</v>
      </c>
      <c r="G28" s="602">
        <v>46.461966779999997</v>
      </c>
      <c r="H28" s="393">
        <v>161.84919902799999</v>
      </c>
      <c r="I28" s="393">
        <v>429.17998644199997</v>
      </c>
      <c r="J28" s="393">
        <v>591.02918547000002</v>
      </c>
    </row>
    <row r="29" spans="1:10" ht="14.25">
      <c r="A29" s="622" t="s">
        <v>146</v>
      </c>
      <c r="B29" s="623" t="s">
        <v>88</v>
      </c>
      <c r="C29" s="623" t="s">
        <v>88</v>
      </c>
      <c r="D29" s="623">
        <v>3.7161981000000002</v>
      </c>
      <c r="E29" s="623">
        <v>77.572452409999997</v>
      </c>
      <c r="F29" s="623">
        <v>250.38233181199999</v>
      </c>
      <c r="G29" s="623">
        <v>11.39982346</v>
      </c>
      <c r="H29" s="624">
        <v>81.288650509999997</v>
      </c>
      <c r="I29" s="624">
        <v>261.78215527200001</v>
      </c>
      <c r="J29" s="624">
        <v>343.07080578199998</v>
      </c>
    </row>
    <row r="30" spans="1:10" ht="15">
      <c r="A30" s="609" t="s">
        <v>147</v>
      </c>
      <c r="B30" s="610" t="s">
        <v>88</v>
      </c>
      <c r="C30" s="610" t="s">
        <v>88</v>
      </c>
      <c r="D30" s="610">
        <v>40.823510419999998</v>
      </c>
      <c r="E30" s="610">
        <v>306.67160076699997</v>
      </c>
      <c r="F30" s="610">
        <v>569.20103163800002</v>
      </c>
      <c r="G30" s="610">
        <v>81.80252419</v>
      </c>
      <c r="H30" s="377">
        <v>347.49511118700002</v>
      </c>
      <c r="I30" s="377">
        <v>651.003555828</v>
      </c>
      <c r="J30" s="377">
        <v>998.49866701500002</v>
      </c>
    </row>
    <row r="31" spans="1:10" ht="14.25">
      <c r="A31" s="622" t="s">
        <v>148</v>
      </c>
      <c r="B31" s="623" t="s">
        <v>88</v>
      </c>
      <c r="C31" s="623" t="s">
        <v>88</v>
      </c>
      <c r="D31" s="623">
        <v>11.43919223</v>
      </c>
      <c r="E31" s="623">
        <v>80.606473636000004</v>
      </c>
      <c r="F31" s="623">
        <v>117.52658192600001</v>
      </c>
      <c r="G31" s="623">
        <v>19.166526319999999</v>
      </c>
      <c r="H31" s="624">
        <v>92.045665865999993</v>
      </c>
      <c r="I31" s="624">
        <v>136.69310824600001</v>
      </c>
      <c r="J31" s="624">
        <v>228.73877411199999</v>
      </c>
    </row>
    <row r="32" spans="1:10" ht="14.25">
      <c r="A32" s="601" t="s">
        <v>149</v>
      </c>
      <c r="B32" s="602" t="s">
        <v>88</v>
      </c>
      <c r="C32" s="602" t="s">
        <v>88</v>
      </c>
      <c r="D32" s="602">
        <v>22.172675980000001</v>
      </c>
      <c r="E32" s="602">
        <v>140.192973645</v>
      </c>
      <c r="F32" s="602">
        <v>261.43892836999999</v>
      </c>
      <c r="G32" s="602">
        <v>40.256967279999998</v>
      </c>
      <c r="H32" s="393">
        <v>162.365649625</v>
      </c>
      <c r="I32" s="393">
        <v>301.69589565000001</v>
      </c>
      <c r="J32" s="393">
        <v>464.06154527500001</v>
      </c>
    </row>
    <row r="33" spans="1:10" ht="14.25">
      <c r="A33" s="625" t="s">
        <v>150</v>
      </c>
      <c r="B33" s="626" t="s">
        <v>88</v>
      </c>
      <c r="C33" s="626" t="s">
        <v>88</v>
      </c>
      <c r="D33" s="626">
        <v>7.2116422099999999</v>
      </c>
      <c r="E33" s="626">
        <v>85.872153487000006</v>
      </c>
      <c r="F33" s="626">
        <v>190.235521342</v>
      </c>
      <c r="G33" s="626">
        <v>22.379030589999999</v>
      </c>
      <c r="H33" s="627">
        <v>93.083795696999999</v>
      </c>
      <c r="I33" s="627">
        <v>212.61455193200001</v>
      </c>
      <c r="J33" s="627">
        <v>305.69834762800002</v>
      </c>
    </row>
    <row r="34" spans="1:10" ht="15">
      <c r="A34" s="614" t="s">
        <v>151</v>
      </c>
      <c r="B34" s="610" t="s">
        <v>88</v>
      </c>
      <c r="C34" s="610" t="s">
        <v>88</v>
      </c>
      <c r="D34" s="610">
        <v>435.30121785</v>
      </c>
      <c r="E34" s="610">
        <v>3681.3884046849998</v>
      </c>
      <c r="F34" s="610">
        <v>6534.7552925529999</v>
      </c>
      <c r="G34" s="610">
        <v>871.60365153999999</v>
      </c>
      <c r="H34" s="377">
        <v>4116.6896225350001</v>
      </c>
      <c r="I34" s="377">
        <v>7406.358944093</v>
      </c>
      <c r="J34" s="377">
        <v>11523.048566628</v>
      </c>
    </row>
    <row r="35" spans="1:10" ht="15">
      <c r="A35" s="631" t="s">
        <v>152</v>
      </c>
      <c r="B35" s="632" t="s">
        <v>88</v>
      </c>
      <c r="C35" s="632" t="s">
        <v>88</v>
      </c>
      <c r="D35" s="632">
        <v>442.45706923</v>
      </c>
      <c r="E35" s="632">
        <v>3678.7480317680001</v>
      </c>
      <c r="F35" s="632">
        <v>6483.8679558889999</v>
      </c>
      <c r="G35" s="632">
        <v>904.40262411000003</v>
      </c>
      <c r="H35" s="633">
        <v>4121.2051009979996</v>
      </c>
      <c r="I35" s="633">
        <v>7388.2705799989999</v>
      </c>
      <c r="J35" s="633">
        <v>11509.475680997</v>
      </c>
    </row>
    <row r="36" spans="1:10" ht="15">
      <c r="A36" s="611" t="s">
        <v>153</v>
      </c>
      <c r="B36" s="612" t="s">
        <v>88</v>
      </c>
      <c r="C36" s="612" t="s">
        <v>88</v>
      </c>
      <c r="D36" s="612">
        <v>7.1558513799999997</v>
      </c>
      <c r="E36" s="612">
        <v>-2.6403729170000001</v>
      </c>
      <c r="F36" s="612">
        <v>-50.887336664000003</v>
      </c>
      <c r="G36" s="612">
        <v>32.798972569999997</v>
      </c>
      <c r="H36" s="613">
        <v>4.515478463</v>
      </c>
      <c r="I36" s="613">
        <v>-18.088364093999999</v>
      </c>
      <c r="J36" s="613">
        <v>-13.572885631</v>
      </c>
    </row>
    <row r="37" spans="1:10" ht="14.25">
      <c r="A37" s="622" t="s">
        <v>154</v>
      </c>
      <c r="B37" s="623" t="s">
        <v>88</v>
      </c>
      <c r="C37" s="623" t="s">
        <v>88</v>
      </c>
      <c r="D37" s="623">
        <v>25.137235579999999</v>
      </c>
      <c r="E37" s="623">
        <v>187.22405712899999</v>
      </c>
      <c r="F37" s="623">
        <v>413.25833191499999</v>
      </c>
      <c r="G37" s="623">
        <v>82.296017820000003</v>
      </c>
      <c r="H37" s="624">
        <v>212.361292709</v>
      </c>
      <c r="I37" s="624">
        <v>495.55434973500002</v>
      </c>
      <c r="J37" s="624">
        <v>707.91564244400001</v>
      </c>
    </row>
    <row r="38" spans="1:10" ht="14.25">
      <c r="A38" s="601" t="s">
        <v>155</v>
      </c>
      <c r="B38" s="602" t="s">
        <v>88</v>
      </c>
      <c r="C38" s="602" t="s">
        <v>88</v>
      </c>
      <c r="D38" s="602">
        <v>24.335835119999999</v>
      </c>
      <c r="E38" s="602">
        <v>211.01716275999999</v>
      </c>
      <c r="F38" s="602">
        <v>444.59753582000002</v>
      </c>
      <c r="G38" s="602">
        <v>64.229267550000003</v>
      </c>
      <c r="H38" s="393">
        <v>235.35299788</v>
      </c>
      <c r="I38" s="393">
        <v>508.82680336999999</v>
      </c>
      <c r="J38" s="393">
        <v>744.17980124999997</v>
      </c>
    </row>
    <row r="39" spans="1:10" ht="14.25">
      <c r="A39" s="625" t="s">
        <v>156</v>
      </c>
      <c r="B39" s="626" t="s">
        <v>88</v>
      </c>
      <c r="C39" s="626" t="s">
        <v>88</v>
      </c>
      <c r="D39" s="626">
        <v>-0.80140045999999998</v>
      </c>
      <c r="E39" s="626">
        <v>23.793105631</v>
      </c>
      <c r="F39" s="626">
        <v>31.339203905000002</v>
      </c>
      <c r="G39" s="626">
        <v>-18.06675027</v>
      </c>
      <c r="H39" s="627">
        <v>22.991705171</v>
      </c>
      <c r="I39" s="627">
        <v>13.272453635</v>
      </c>
      <c r="J39" s="627">
        <v>36.264158805999998</v>
      </c>
    </row>
    <row r="40" spans="1:10" ht="15">
      <c r="A40" s="614" t="s">
        <v>157</v>
      </c>
      <c r="B40" s="610" t="s">
        <v>88</v>
      </c>
      <c r="C40" s="610" t="s">
        <v>88</v>
      </c>
      <c r="D40" s="610">
        <v>460.43845342999998</v>
      </c>
      <c r="E40" s="610">
        <v>3868.6124618140002</v>
      </c>
      <c r="F40" s="610">
        <v>6948.0136244679998</v>
      </c>
      <c r="G40" s="610">
        <v>953.89966935999996</v>
      </c>
      <c r="H40" s="377">
        <v>4329.050915244</v>
      </c>
      <c r="I40" s="377">
        <v>7901.913293828</v>
      </c>
      <c r="J40" s="377">
        <v>12230.964209072001</v>
      </c>
    </row>
    <row r="41" spans="1:10" ht="15">
      <c r="A41" s="631" t="s">
        <v>158</v>
      </c>
      <c r="B41" s="632" t="s">
        <v>88</v>
      </c>
      <c r="C41" s="632" t="s">
        <v>88</v>
      </c>
      <c r="D41" s="632">
        <v>466.79290435000001</v>
      </c>
      <c r="E41" s="632">
        <v>3889.7651945279999</v>
      </c>
      <c r="F41" s="632">
        <v>6928.4654917090002</v>
      </c>
      <c r="G41" s="632">
        <v>968.63189165999995</v>
      </c>
      <c r="H41" s="633">
        <v>4356.5580988780002</v>
      </c>
      <c r="I41" s="633">
        <v>7897.0973833690005</v>
      </c>
      <c r="J41" s="633">
        <v>12253.655482247001</v>
      </c>
    </row>
    <row r="42" spans="1:10" ht="14.25">
      <c r="A42" s="606" t="s">
        <v>159</v>
      </c>
      <c r="B42" s="607" t="s">
        <v>88</v>
      </c>
      <c r="C42" s="607" t="s">
        <v>88</v>
      </c>
      <c r="D42" s="607">
        <v>6.3544509199999997</v>
      </c>
      <c r="E42" s="607">
        <v>21.152732713999999</v>
      </c>
      <c r="F42" s="607">
        <v>-19.548132759000001</v>
      </c>
      <c r="G42" s="607">
        <v>14.7322223</v>
      </c>
      <c r="H42" s="608">
        <v>27.507183634</v>
      </c>
      <c r="I42" s="608">
        <v>-4.8159104590000004</v>
      </c>
      <c r="J42" s="608">
        <v>22.691273174999999</v>
      </c>
    </row>
    <row r="43" spans="1:10" s="484" customFormat="1" ht="15">
      <c r="A43" s="634" t="s">
        <v>323</v>
      </c>
      <c r="B43" s="629" t="s">
        <v>88</v>
      </c>
      <c r="C43" s="629" t="s">
        <v>88</v>
      </c>
      <c r="D43" s="629">
        <v>293.61253627999997</v>
      </c>
      <c r="E43" s="629">
        <v>2012.5881203179999</v>
      </c>
      <c r="F43" s="629">
        <v>4967.7288307150002</v>
      </c>
      <c r="G43" s="629">
        <v>994.110238869</v>
      </c>
      <c r="H43" s="630">
        <v>2306.200656598</v>
      </c>
      <c r="I43" s="630">
        <v>5961.8390695839998</v>
      </c>
      <c r="J43" s="630">
        <v>8268.0397261809994</v>
      </c>
    </row>
    <row r="44" spans="1:10" ht="14.25">
      <c r="A44" s="615" t="s">
        <v>160</v>
      </c>
      <c r="B44" s="602"/>
      <c r="C44" s="602"/>
      <c r="D44" s="602"/>
      <c r="E44" s="602"/>
      <c r="F44" s="602"/>
      <c r="G44" s="602"/>
      <c r="H44" s="616"/>
      <c r="I44" s="616"/>
      <c r="J44" s="616"/>
    </row>
    <row r="45" spans="1:10" ht="14.25">
      <c r="A45" s="635" t="s">
        <v>161</v>
      </c>
      <c r="B45" s="636" t="s">
        <v>88</v>
      </c>
      <c r="C45" s="636" t="s">
        <v>88</v>
      </c>
      <c r="D45" s="636">
        <v>0.15278087800000001</v>
      </c>
      <c r="E45" s="636">
        <v>0.15516344200000001</v>
      </c>
      <c r="F45" s="636">
        <v>0.16583556099999999</v>
      </c>
      <c r="G45" s="636">
        <v>0.20227277299999999</v>
      </c>
      <c r="H45" s="637">
        <v>0.15490986800000001</v>
      </c>
      <c r="I45" s="637">
        <v>0.17028443500000001</v>
      </c>
      <c r="J45" s="637">
        <v>0.164764572</v>
      </c>
    </row>
    <row r="46" spans="1:10" ht="14.25">
      <c r="A46" s="617" t="s">
        <v>162</v>
      </c>
      <c r="B46" s="618" t="s">
        <v>88</v>
      </c>
      <c r="C46" s="618" t="s">
        <v>88</v>
      </c>
      <c r="D46" s="618">
        <v>9.0193389999999998E-2</v>
      </c>
      <c r="E46" s="618">
        <v>9.9641551999999994E-2</v>
      </c>
      <c r="F46" s="618">
        <v>9.5965466999999999E-2</v>
      </c>
      <c r="G46" s="618">
        <v>0.102228999</v>
      </c>
      <c r="H46" s="619">
        <v>9.8635990000000007E-2</v>
      </c>
      <c r="I46" s="619">
        <v>9.6730226000000002E-2</v>
      </c>
      <c r="J46" s="619">
        <v>9.7414444000000003E-2</v>
      </c>
    </row>
    <row r="47" spans="1:10" ht="14.25">
      <c r="A47" s="635" t="s">
        <v>163</v>
      </c>
      <c r="B47" s="636" t="s">
        <v>88</v>
      </c>
      <c r="C47" s="636" t="s">
        <v>88</v>
      </c>
      <c r="D47" s="636">
        <v>0.73104582500000004</v>
      </c>
      <c r="E47" s="636">
        <v>0.59683941399999996</v>
      </c>
      <c r="F47" s="636">
        <v>0.83990001400000003</v>
      </c>
      <c r="G47" s="636">
        <v>1.208497591</v>
      </c>
      <c r="H47" s="637">
        <v>0.61112291699999999</v>
      </c>
      <c r="I47" s="637">
        <v>0.88490467299999997</v>
      </c>
      <c r="J47" s="637">
        <v>0.786610009</v>
      </c>
    </row>
    <row r="48" spans="1:10" ht="14.25">
      <c r="A48" s="586" t="s">
        <v>164</v>
      </c>
      <c r="B48" s="620" t="s">
        <v>88</v>
      </c>
      <c r="C48" s="620" t="s">
        <v>88</v>
      </c>
      <c r="D48" s="620">
        <v>4.7849301090000003</v>
      </c>
      <c r="E48" s="620">
        <v>3.8465208319999999</v>
      </c>
      <c r="F48" s="620">
        <v>5.0646556719999998</v>
      </c>
      <c r="G48" s="620">
        <v>5.9745934939999996</v>
      </c>
      <c r="H48" s="621">
        <v>3.945022523</v>
      </c>
      <c r="I48" s="621">
        <v>5.1966268790000001</v>
      </c>
      <c r="J48" s="621">
        <v>4.7741453260000002</v>
      </c>
    </row>
    <row r="49" spans="1:11" ht="14.25">
      <c r="A49" s="638" t="s">
        <v>349</v>
      </c>
      <c r="B49" s="639" t="s">
        <v>88</v>
      </c>
      <c r="C49" s="639" t="s">
        <v>88</v>
      </c>
      <c r="D49" s="639">
        <v>0.47120625399999999</v>
      </c>
      <c r="E49" s="639">
        <v>0.40936029600000001</v>
      </c>
      <c r="F49" s="639">
        <v>0.36434227299999999</v>
      </c>
      <c r="G49" s="639">
        <v>0.310610793</v>
      </c>
      <c r="H49" s="640">
        <v>0.415959105</v>
      </c>
      <c r="I49" s="640">
        <v>0.35803474800000001</v>
      </c>
      <c r="J49" s="640">
        <v>0.37907644600000001</v>
      </c>
    </row>
    <row r="50" spans="1:11" ht="14.25">
      <c r="A50" s="586" t="s">
        <v>350</v>
      </c>
      <c r="B50" s="372" t="s">
        <v>88</v>
      </c>
      <c r="C50" s="372" t="s">
        <v>88</v>
      </c>
      <c r="D50" s="372">
        <v>0.90865852599999997</v>
      </c>
      <c r="E50" s="372">
        <v>0.89869485199999999</v>
      </c>
      <c r="F50" s="372">
        <v>0.90329236300000004</v>
      </c>
      <c r="G50" s="372">
        <v>0.89777100099999996</v>
      </c>
      <c r="H50" s="373">
        <v>0.89975527899999996</v>
      </c>
      <c r="I50" s="373">
        <v>0.902618221</v>
      </c>
      <c r="J50" s="373">
        <v>0.90159035200000004</v>
      </c>
    </row>
    <row r="51" spans="1:11" ht="14.25">
      <c r="A51" s="641" t="s">
        <v>351</v>
      </c>
      <c r="B51" s="642" t="s">
        <v>88</v>
      </c>
      <c r="C51" s="642" t="s">
        <v>88</v>
      </c>
      <c r="D51" s="642">
        <v>0.215846068</v>
      </c>
      <c r="E51" s="642">
        <v>0.184671217</v>
      </c>
      <c r="F51" s="642">
        <v>0.172055132</v>
      </c>
      <c r="G51" s="642">
        <v>0.194021622</v>
      </c>
      <c r="H51" s="643">
        <v>0.187989137</v>
      </c>
      <c r="I51" s="643">
        <v>0.17473717499999999</v>
      </c>
      <c r="J51" s="643">
        <v>0.179494969</v>
      </c>
    </row>
    <row r="52" spans="1:11">
      <c r="A52" s="218" t="s">
        <v>498</v>
      </c>
    </row>
    <row r="53" spans="1:11">
      <c r="A53" s="243" t="s">
        <v>255</v>
      </c>
    </row>
    <row r="54" spans="1:11">
      <c r="A54" s="487" t="s">
        <v>679</v>
      </c>
    </row>
    <row r="55" spans="1:11">
      <c r="A55" s="488" t="s">
        <v>657</v>
      </c>
      <c r="B55" s="486"/>
      <c r="D55" s="489"/>
    </row>
    <row r="57" spans="1:11" ht="21">
      <c r="A57" s="479" t="s">
        <v>682</v>
      </c>
    </row>
    <row r="58" spans="1:11" ht="13.5" thickBot="1">
      <c r="J58" s="480" t="s">
        <v>85</v>
      </c>
    </row>
    <row r="59" spans="1:11">
      <c r="A59" s="481" t="s">
        <v>655</v>
      </c>
      <c r="B59" s="530" t="s">
        <v>37</v>
      </c>
      <c r="C59" s="530" t="s">
        <v>99</v>
      </c>
      <c r="D59" s="530" t="s">
        <v>100</v>
      </c>
      <c r="E59" s="530" t="s">
        <v>101</v>
      </c>
      <c r="F59" s="530" t="s">
        <v>341</v>
      </c>
      <c r="G59" s="531">
        <v>300000</v>
      </c>
      <c r="H59" s="532" t="s">
        <v>358</v>
      </c>
      <c r="I59" s="532" t="s">
        <v>358</v>
      </c>
      <c r="J59" s="532" t="s">
        <v>64</v>
      </c>
    </row>
    <row r="60" spans="1:11">
      <c r="A60" s="482" t="s">
        <v>165</v>
      </c>
      <c r="B60" s="533" t="s">
        <v>633</v>
      </c>
      <c r="C60" s="533" t="s">
        <v>38</v>
      </c>
      <c r="D60" s="533" t="s">
        <v>38</v>
      </c>
      <c r="E60" s="533" t="s">
        <v>38</v>
      </c>
      <c r="F60" s="533" t="s">
        <v>38</v>
      </c>
      <c r="G60" s="533" t="s">
        <v>39</v>
      </c>
      <c r="H60" s="534" t="s">
        <v>356</v>
      </c>
      <c r="I60" s="534" t="s">
        <v>357</v>
      </c>
      <c r="J60" s="534" t="s">
        <v>115</v>
      </c>
    </row>
    <row r="61" spans="1:11" ht="13.5" thickBot="1">
      <c r="A61" s="483" t="s">
        <v>68</v>
      </c>
      <c r="B61" s="535" t="s">
        <v>39</v>
      </c>
      <c r="C61" s="535" t="s">
        <v>102</v>
      </c>
      <c r="D61" s="535" t="s">
        <v>103</v>
      </c>
      <c r="E61" s="535" t="s">
        <v>104</v>
      </c>
      <c r="F61" s="535" t="s">
        <v>342</v>
      </c>
      <c r="G61" s="535" t="s">
        <v>105</v>
      </c>
      <c r="H61" s="536" t="s">
        <v>104</v>
      </c>
      <c r="I61" s="536" t="s">
        <v>105</v>
      </c>
      <c r="J61" s="536" t="s">
        <v>339</v>
      </c>
    </row>
    <row r="62" spans="1:11">
      <c r="A62" s="490" t="s">
        <v>166</v>
      </c>
      <c r="B62" s="468"/>
      <c r="C62" s="468"/>
      <c r="D62" s="468"/>
      <c r="E62" s="468"/>
      <c r="F62" s="468"/>
      <c r="G62" s="468"/>
      <c r="H62" s="468"/>
      <c r="I62" s="468"/>
      <c r="J62" s="468"/>
    </row>
    <row r="63" spans="1:11" ht="15">
      <c r="A63" s="491" t="s">
        <v>125</v>
      </c>
      <c r="B63" s="469" t="s">
        <v>88</v>
      </c>
      <c r="C63" s="469" t="s">
        <v>88</v>
      </c>
      <c r="D63" s="469">
        <f t="shared" ref="D63" si="0">D7/D$7</f>
        <v>1</v>
      </c>
      <c r="E63" s="469">
        <f t="shared" ref="E63:J68" si="1">E7/E$7</f>
        <v>1</v>
      </c>
      <c r="F63" s="469">
        <f t="shared" si="1"/>
        <v>1</v>
      </c>
      <c r="G63" s="469">
        <f t="shared" si="1"/>
        <v>1</v>
      </c>
      <c r="H63" s="492">
        <f t="shared" si="1"/>
        <v>1</v>
      </c>
      <c r="I63" s="492">
        <f t="shared" si="1"/>
        <v>1</v>
      </c>
      <c r="J63" s="492">
        <f t="shared" si="1"/>
        <v>1</v>
      </c>
    </row>
    <row r="64" spans="1:11" ht="14.25">
      <c r="A64" s="493" t="s">
        <v>126</v>
      </c>
      <c r="B64" s="470" t="s">
        <v>88</v>
      </c>
      <c r="C64" s="470" t="s">
        <v>88</v>
      </c>
      <c r="D64" s="470">
        <f t="shared" ref="D64" si="2">D8/D$7</f>
        <v>0.25683093624686615</v>
      </c>
      <c r="E64" s="470">
        <f t="shared" si="1"/>
        <v>0.28366564989274357</v>
      </c>
      <c r="F64" s="470">
        <f t="shared" si="1"/>
        <v>0.28019293755868602</v>
      </c>
      <c r="G64" s="470">
        <f t="shared" si="1"/>
        <v>0.35679475960246371</v>
      </c>
      <c r="H64" s="485">
        <f t="shared" si="1"/>
        <v>0.2808024533845902</v>
      </c>
      <c r="I64" s="485">
        <f t="shared" si="1"/>
        <v>0.28918520625303601</v>
      </c>
      <c r="J64" s="485">
        <f t="shared" si="1"/>
        <v>0.28614007356566301</v>
      </c>
      <c r="K64" s="494"/>
    </row>
    <row r="65" spans="1:10" ht="14.25">
      <c r="A65" s="495" t="s">
        <v>127</v>
      </c>
      <c r="B65" s="471" t="s">
        <v>88</v>
      </c>
      <c r="C65" s="471" t="s">
        <v>88</v>
      </c>
      <c r="D65" s="471">
        <f t="shared" ref="D65" si="3">D9/D$7</f>
        <v>0.47120625446140829</v>
      </c>
      <c r="E65" s="471">
        <f t="shared" si="1"/>
        <v>0.40936029632093468</v>
      </c>
      <c r="F65" s="471">
        <f t="shared" si="1"/>
        <v>0.36434227344228365</v>
      </c>
      <c r="G65" s="471">
        <f t="shared" si="1"/>
        <v>0.31061079278586362</v>
      </c>
      <c r="H65" s="496">
        <f t="shared" si="1"/>
        <v>0.41595910463049934</v>
      </c>
      <c r="I65" s="496">
        <f t="shared" si="1"/>
        <v>0.35803474839240079</v>
      </c>
      <c r="J65" s="496">
        <f t="shared" si="1"/>
        <v>0.37907644595200196</v>
      </c>
    </row>
    <row r="66" spans="1:10" ht="14.25">
      <c r="A66" s="493" t="s">
        <v>128</v>
      </c>
      <c r="B66" s="470" t="s">
        <v>88</v>
      </c>
      <c r="C66" s="470" t="s">
        <v>88</v>
      </c>
      <c r="D66" s="470">
        <f t="shared" ref="D66" si="4">D10/D$7</f>
        <v>2.4552062736369121E-2</v>
      </c>
      <c r="E66" s="470">
        <f t="shared" si="1"/>
        <v>1.9752626749511538E-2</v>
      </c>
      <c r="F66" s="470">
        <f t="shared" si="1"/>
        <v>2.7291330558385427E-2</v>
      </c>
      <c r="G66" s="470">
        <f t="shared" si="1"/>
        <v>3.5708304005645418E-2</v>
      </c>
      <c r="H66" s="485">
        <f t="shared" si="1"/>
        <v>2.0264714507928418E-2</v>
      </c>
      <c r="I66" s="485">
        <f t="shared" si="1"/>
        <v>2.8279396962180844E-2</v>
      </c>
      <c r="J66" s="485">
        <f t="shared" si="1"/>
        <v>2.536797014292836E-2</v>
      </c>
    </row>
    <row r="67" spans="1:10" ht="14.25">
      <c r="A67" s="495" t="s">
        <v>129</v>
      </c>
      <c r="B67" s="471" t="s">
        <v>88</v>
      </c>
      <c r="C67" s="471" t="s">
        <v>88</v>
      </c>
      <c r="D67" s="471">
        <f t="shared" ref="D67" si="5">D11/D$7</f>
        <v>0.19099696122880661</v>
      </c>
      <c r="E67" s="471">
        <f t="shared" si="1"/>
        <v>0.22727904708566932</v>
      </c>
      <c r="F67" s="471">
        <f t="shared" si="1"/>
        <v>0.25195792603969519</v>
      </c>
      <c r="G67" s="471">
        <f t="shared" si="1"/>
        <v>0.27427437621289535</v>
      </c>
      <c r="H67" s="496">
        <f t="shared" si="1"/>
        <v>0.22340783970463399</v>
      </c>
      <c r="I67" s="496">
        <f t="shared" si="1"/>
        <v>0.25457764853332998</v>
      </c>
      <c r="J67" s="496">
        <f t="shared" si="1"/>
        <v>0.2432548521664335</v>
      </c>
    </row>
    <row r="68" spans="1:10" ht="14.25">
      <c r="A68" s="497" t="s">
        <v>130</v>
      </c>
      <c r="B68" s="472" t="s">
        <v>88</v>
      </c>
      <c r="C68" s="472" t="s">
        <v>88</v>
      </c>
      <c r="D68" s="472">
        <f t="shared" ref="D68" si="6">D12/D$7</f>
        <v>5.6413785326549781E-2</v>
      </c>
      <c r="E68" s="472">
        <f t="shared" si="1"/>
        <v>5.9942379951140885E-2</v>
      </c>
      <c r="F68" s="472">
        <f t="shared" si="1"/>
        <v>7.6215532400949651E-2</v>
      </c>
      <c r="G68" s="472">
        <f t="shared" si="1"/>
        <v>2.261176739313198E-2</v>
      </c>
      <c r="H68" s="498">
        <f t="shared" si="1"/>
        <v>5.9565887772348065E-2</v>
      </c>
      <c r="I68" s="498">
        <f t="shared" si="1"/>
        <v>6.9922999859052398E-2</v>
      </c>
      <c r="J68" s="498">
        <f t="shared" si="1"/>
        <v>6.616065817285921E-2</v>
      </c>
    </row>
    <row r="69" spans="1:10" ht="15">
      <c r="A69" s="499" t="s">
        <v>131</v>
      </c>
      <c r="B69" s="473" t="s">
        <v>88</v>
      </c>
      <c r="C69" s="473" t="s">
        <v>88</v>
      </c>
      <c r="D69" s="473">
        <f t="shared" ref="D69" si="7">D13/D$13</f>
        <v>1</v>
      </c>
      <c r="E69" s="473">
        <f t="shared" ref="E69:J71" si="8">E13/E$13</f>
        <v>1</v>
      </c>
      <c r="F69" s="473">
        <f t="shared" si="8"/>
        <v>1</v>
      </c>
      <c r="G69" s="473">
        <f t="shared" si="8"/>
        <v>1</v>
      </c>
      <c r="H69" s="500">
        <f t="shared" si="8"/>
        <v>1</v>
      </c>
      <c r="I69" s="500">
        <f t="shared" si="8"/>
        <v>1</v>
      </c>
      <c r="J69" s="500">
        <f t="shared" si="8"/>
        <v>1</v>
      </c>
    </row>
    <row r="70" spans="1:10" ht="14.25">
      <c r="A70" s="493" t="s">
        <v>66</v>
      </c>
      <c r="B70" s="470" t="s">
        <v>88</v>
      </c>
      <c r="C70" s="470" t="s">
        <v>88</v>
      </c>
      <c r="D70" s="470">
        <f t="shared" ref="D70" si="9">D14/D$13</f>
        <v>0.56274871828357909</v>
      </c>
      <c r="E70" s="470">
        <f t="shared" si="8"/>
        <v>0.56319711288549879</v>
      </c>
      <c r="F70" s="470">
        <f t="shared" si="8"/>
        <v>0.55542876132648178</v>
      </c>
      <c r="G70" s="470">
        <f t="shared" si="8"/>
        <v>0.55845891553462812</v>
      </c>
      <c r="H70" s="485">
        <f t="shared" si="8"/>
        <v>0.56314939053264013</v>
      </c>
      <c r="I70" s="485">
        <f t="shared" si="8"/>
        <v>0.55579873406846325</v>
      </c>
      <c r="J70" s="485">
        <f t="shared" si="8"/>
        <v>0.55843780802839948</v>
      </c>
    </row>
    <row r="71" spans="1:10" ht="14.25">
      <c r="A71" s="495" t="s">
        <v>132</v>
      </c>
      <c r="B71" s="471" t="s">
        <v>88</v>
      </c>
      <c r="C71" s="471" t="s">
        <v>88</v>
      </c>
      <c r="D71" s="471">
        <f t="shared" ref="D71" si="10">D15/D$13</f>
        <v>0.43842672552494816</v>
      </c>
      <c r="E71" s="471">
        <f t="shared" si="8"/>
        <v>0.37735967807564286</v>
      </c>
      <c r="F71" s="471">
        <f t="shared" si="8"/>
        <v>0.37110953174215972</v>
      </c>
      <c r="G71" s="471">
        <f t="shared" si="8"/>
        <v>0.27802524849224064</v>
      </c>
      <c r="H71" s="496">
        <f t="shared" si="8"/>
        <v>0.38385900517266547</v>
      </c>
      <c r="I71" s="496">
        <f t="shared" si="8"/>
        <v>0.3597442198987012</v>
      </c>
      <c r="J71" s="496">
        <f t="shared" si="8"/>
        <v>0.36840204551946054</v>
      </c>
    </row>
    <row r="72" spans="1:10" ht="14.25">
      <c r="A72" s="644" t="s">
        <v>133</v>
      </c>
      <c r="B72" s="645" t="s">
        <v>88</v>
      </c>
      <c r="C72" s="645" t="s">
        <v>88</v>
      </c>
      <c r="D72" s="645">
        <f t="shared" ref="D72" si="11">D16/D$13</f>
        <v>0.12432199275863096</v>
      </c>
      <c r="E72" s="645">
        <f t="shared" ref="E72:J79" si="12">E16/E$13</f>
        <v>0.18583743480985593</v>
      </c>
      <c r="F72" s="645">
        <f t="shared" si="12"/>
        <v>0.18431922958432201</v>
      </c>
      <c r="G72" s="645">
        <f t="shared" si="12"/>
        <v>0.28043366704238754</v>
      </c>
      <c r="H72" s="646">
        <f t="shared" si="12"/>
        <v>0.1792903853599746</v>
      </c>
      <c r="I72" s="646">
        <f t="shared" si="12"/>
        <v>0.19605451416976208</v>
      </c>
      <c r="J72" s="646">
        <f t="shared" si="12"/>
        <v>0.190035762508939</v>
      </c>
    </row>
    <row r="73" spans="1:10" ht="14.25">
      <c r="A73" s="647" t="s">
        <v>134</v>
      </c>
      <c r="B73" s="648" t="s">
        <v>88</v>
      </c>
      <c r="C73" s="648" t="s">
        <v>88</v>
      </c>
      <c r="D73" s="648">
        <f t="shared" ref="D73" si="13">D17/D$13</f>
        <v>0.20061713714544768</v>
      </c>
      <c r="E73" s="648">
        <f t="shared" si="12"/>
        <v>0.25704935296282522</v>
      </c>
      <c r="F73" s="648">
        <f t="shared" si="12"/>
        <v>0.27685599008249956</v>
      </c>
      <c r="G73" s="648">
        <f t="shared" si="12"/>
        <v>0.33660909548507073</v>
      </c>
      <c r="H73" s="649">
        <f t="shared" si="12"/>
        <v>0.2510433080543763</v>
      </c>
      <c r="I73" s="649">
        <f t="shared" si="12"/>
        <v>0.28415166506440759</v>
      </c>
      <c r="J73" s="649">
        <f t="shared" si="12"/>
        <v>0.2722649168174559</v>
      </c>
    </row>
    <row r="74" spans="1:10" ht="14.25">
      <c r="A74" s="644" t="s">
        <v>135</v>
      </c>
      <c r="B74" s="645" t="s">
        <v>88</v>
      </c>
      <c r="C74" s="645" t="s">
        <v>88</v>
      </c>
      <c r="D74" s="645">
        <f t="shared" ref="D74" si="14">D18/D$13</f>
        <v>0.1678504485774098</v>
      </c>
      <c r="E74" s="645">
        <f t="shared" si="12"/>
        <v>0.20180603840227671</v>
      </c>
      <c r="F74" s="645">
        <f t="shared" si="12"/>
        <v>0.21579585916267216</v>
      </c>
      <c r="G74" s="645">
        <f t="shared" si="12"/>
        <v>0.29839973642584283</v>
      </c>
      <c r="H74" s="646">
        <f t="shared" si="12"/>
        <v>0.1981921665309152</v>
      </c>
      <c r="I74" s="646">
        <f t="shared" si="12"/>
        <v>0.22588154486381365</v>
      </c>
      <c r="J74" s="646">
        <f t="shared" si="12"/>
        <v>0.21594034877069204</v>
      </c>
    </row>
    <row r="75" spans="1:10" ht="14.25">
      <c r="A75" s="647" t="s">
        <v>136</v>
      </c>
      <c r="B75" s="648" t="s">
        <v>88</v>
      </c>
      <c r="C75" s="648" t="s">
        <v>88</v>
      </c>
      <c r="D75" s="648">
        <f t="shared" ref="D75" si="15">D19/D$13</f>
        <v>7.1742045374328359E-4</v>
      </c>
      <c r="E75" s="648">
        <f t="shared" si="12"/>
        <v>1.9172777492711826E-3</v>
      </c>
      <c r="F75" s="648">
        <f t="shared" si="12"/>
        <v>3.1261979835556664E-3</v>
      </c>
      <c r="G75" s="648" t="s">
        <v>88</v>
      </c>
      <c r="H75" s="649">
        <f t="shared" si="12"/>
        <v>1.7895776989312923E-3</v>
      </c>
      <c r="I75" s="649">
        <f t="shared" si="12"/>
        <v>2.8307398257446758E-3</v>
      </c>
      <c r="J75" s="649">
        <f t="shared" si="12"/>
        <v>2.4569359525424823E-3</v>
      </c>
    </row>
    <row r="76" spans="1:10" ht="14.25">
      <c r="A76" s="644" t="s">
        <v>137</v>
      </c>
      <c r="B76" s="645" t="s">
        <v>88</v>
      </c>
      <c r="C76" s="645" t="s">
        <v>88</v>
      </c>
      <c r="D76" s="645">
        <f t="shared" ref="D76" si="16">D20/D$13</f>
        <v>3.20492681142946E-2</v>
      </c>
      <c r="E76" s="645">
        <f t="shared" si="12"/>
        <v>5.3326036811277323E-2</v>
      </c>
      <c r="F76" s="645">
        <f t="shared" si="12"/>
        <v>5.7933932936271741E-2</v>
      </c>
      <c r="G76" s="645">
        <f t="shared" si="12"/>
        <v>3.7503025240332749E-2</v>
      </c>
      <c r="H76" s="646">
        <f t="shared" si="12"/>
        <v>5.1061563824529775E-2</v>
      </c>
      <c r="I76" s="646">
        <f t="shared" si="12"/>
        <v>5.5439380374849224E-2</v>
      </c>
      <c r="J76" s="646">
        <f t="shared" si="12"/>
        <v>5.3867632094221379E-2</v>
      </c>
    </row>
    <row r="77" spans="1:10" ht="14.25">
      <c r="A77" s="647" t="s">
        <v>138</v>
      </c>
      <c r="B77" s="648" t="s">
        <v>88</v>
      </c>
      <c r="C77" s="648" t="s">
        <v>88</v>
      </c>
      <c r="D77" s="648">
        <f t="shared" ref="D77" si="17">D21/D$13</f>
        <v>5.693275285001078E-2</v>
      </c>
      <c r="E77" s="648">
        <f t="shared" si="12"/>
        <v>6.1407566535949198E-2</v>
      </c>
      <c r="F77" s="648">
        <f t="shared" si="12"/>
        <v>3.7001494786230438E-2</v>
      </c>
      <c r="G77" s="648">
        <f t="shared" si="12"/>
        <v>2.0720189386869287E-2</v>
      </c>
      <c r="H77" s="649">
        <f t="shared" si="12"/>
        <v>6.0931314955793951E-2</v>
      </c>
      <c r="I77" s="649">
        <f t="shared" si="12"/>
        <v>3.5013596221383447E-2</v>
      </c>
      <c r="J77" s="649">
        <f t="shared" si="12"/>
        <v>4.4318721137087035E-2</v>
      </c>
    </row>
    <row r="78" spans="1:10" ht="14.25">
      <c r="A78" s="644" t="s">
        <v>139</v>
      </c>
      <c r="B78" s="645" t="s">
        <v>88</v>
      </c>
      <c r="C78" s="645" t="s">
        <v>88</v>
      </c>
      <c r="D78" s="645">
        <f t="shared" ref="D78" si="18">D22/D$13</f>
        <v>0.1563120079806361</v>
      </c>
      <c r="E78" s="645">
        <f t="shared" si="12"/>
        <v>9.825478735564927E-2</v>
      </c>
      <c r="F78" s="645">
        <f t="shared" si="12"/>
        <v>8.7717927504195506E-2</v>
      </c>
      <c r="G78" s="645">
        <f t="shared" si="12"/>
        <v>6.6941293449095496E-2</v>
      </c>
      <c r="H78" s="646">
        <f t="shared" si="12"/>
        <v>0.1044337804942817</v>
      </c>
      <c r="I78" s="646">
        <f t="shared" si="12"/>
        <v>8.5181162791084411E-2</v>
      </c>
      <c r="J78" s="646">
        <f t="shared" si="12"/>
        <v>9.2093345708048918E-2</v>
      </c>
    </row>
    <row r="79" spans="1:10" ht="14.25">
      <c r="A79" s="650" t="s">
        <v>140</v>
      </c>
      <c r="B79" s="651" t="s">
        <v>88</v>
      </c>
      <c r="C79" s="651" t="s">
        <v>88</v>
      </c>
      <c r="D79" s="651">
        <f t="shared" ref="D79" si="19">D23/D$13</f>
        <v>2.3389383740326296E-2</v>
      </c>
      <c r="E79" s="651">
        <f t="shared" si="12"/>
        <v>2.0091180260077533E-2</v>
      </c>
      <c r="F79" s="651">
        <f t="shared" si="12"/>
        <v>4.2995826300423645E-2</v>
      </c>
      <c r="G79" s="651">
        <f t="shared" si="12"/>
        <v>1.727050614433628E-2</v>
      </c>
      <c r="H79" s="652">
        <f t="shared" si="12"/>
        <v>2.0442205962908022E-2</v>
      </c>
      <c r="I79" s="652">
        <f t="shared" si="12"/>
        <v>3.9854841854512935E-2</v>
      </c>
      <c r="J79" s="652">
        <f t="shared" si="12"/>
        <v>3.2885208309103811E-2</v>
      </c>
    </row>
    <row r="80" spans="1:10" ht="15">
      <c r="A80" s="501" t="s">
        <v>167</v>
      </c>
      <c r="B80" s="474"/>
      <c r="C80" s="474"/>
      <c r="D80" s="474"/>
      <c r="E80" s="474"/>
      <c r="F80" s="474"/>
      <c r="G80" s="474"/>
      <c r="H80" s="502"/>
      <c r="I80" s="502"/>
      <c r="J80" s="502"/>
    </row>
    <row r="81" spans="1:10" ht="15">
      <c r="A81" s="503" t="s">
        <v>143</v>
      </c>
      <c r="B81" s="475" t="s">
        <v>88</v>
      </c>
      <c r="C81" s="475" t="s">
        <v>88</v>
      </c>
      <c r="D81" s="475">
        <f t="shared" ref="D81" si="20">D26/D$26</f>
        <v>1</v>
      </c>
      <c r="E81" s="475">
        <f t="shared" ref="E81:J84" si="21">E26/E$26</f>
        <v>1</v>
      </c>
      <c r="F81" s="475">
        <f t="shared" si="21"/>
        <v>1</v>
      </c>
      <c r="G81" s="475">
        <f t="shared" si="21"/>
        <v>1</v>
      </c>
      <c r="H81" s="504">
        <f t="shared" si="21"/>
        <v>1</v>
      </c>
      <c r="I81" s="504">
        <f t="shared" si="21"/>
        <v>1</v>
      </c>
      <c r="J81" s="504">
        <f t="shared" si="21"/>
        <v>1</v>
      </c>
    </row>
    <row r="82" spans="1:10" ht="14.25">
      <c r="A82" s="505" t="s">
        <v>144</v>
      </c>
      <c r="B82" s="476" t="s">
        <v>88</v>
      </c>
      <c r="C82" s="476" t="s">
        <v>88</v>
      </c>
      <c r="D82" s="476">
        <f t="shared" ref="D82" si="22">D27/D$26</f>
        <v>0.88118704315209717</v>
      </c>
      <c r="E82" s="476">
        <f t="shared" si="21"/>
        <v>0.72151667593489055</v>
      </c>
      <c r="F82" s="476">
        <f t="shared" si="21"/>
        <v>0.60454719774314114</v>
      </c>
      <c r="G82" s="476">
        <f t="shared" si="21"/>
        <v>0.73136662409575326</v>
      </c>
      <c r="H82" s="506">
        <f t="shared" si="21"/>
        <v>0.73787500816603091</v>
      </c>
      <c r="I82" s="506">
        <f t="shared" si="21"/>
        <v>0.61958622221825255</v>
      </c>
      <c r="J82" s="506">
        <f t="shared" si="21"/>
        <v>0.65957315952736095</v>
      </c>
    </row>
    <row r="83" spans="1:10" ht="14.25">
      <c r="A83" s="493" t="s">
        <v>145</v>
      </c>
      <c r="B83" s="470" t="s">
        <v>88</v>
      </c>
      <c r="C83" s="470" t="s">
        <v>88</v>
      </c>
      <c r="D83" s="470">
        <f t="shared" ref="D83" si="23">D28/D$26</f>
        <v>7.9707261238298147E-2</v>
      </c>
      <c r="E83" s="470">
        <f t="shared" si="21"/>
        <v>0.18530711399852298</v>
      </c>
      <c r="F83" s="470">
        <f t="shared" si="21"/>
        <v>0.23905675142521071</v>
      </c>
      <c r="G83" s="470">
        <f t="shared" si="21"/>
        <v>0.21570772241046313</v>
      </c>
      <c r="H83" s="485">
        <f t="shared" si="21"/>
        <v>0.17448834089041484</v>
      </c>
      <c r="I83" s="485">
        <f t="shared" si="21"/>
        <v>0.23628788052804592</v>
      </c>
      <c r="J83" s="485">
        <f t="shared" si="21"/>
        <v>0.21539685271487119</v>
      </c>
    </row>
    <row r="84" spans="1:10" ht="14.25">
      <c r="A84" s="507" t="s">
        <v>146</v>
      </c>
      <c r="B84" s="477" t="s">
        <v>88</v>
      </c>
      <c r="C84" s="477" t="s">
        <v>88</v>
      </c>
      <c r="D84" s="477">
        <f t="shared" ref="D84" si="24">D29/D$26</f>
        <v>3.9105695609604786E-2</v>
      </c>
      <c r="E84" s="477">
        <f t="shared" si="21"/>
        <v>9.3176210066586496E-2</v>
      </c>
      <c r="F84" s="477">
        <f t="shared" si="21"/>
        <v>0.15639605083164826</v>
      </c>
      <c r="G84" s="477">
        <f t="shared" si="21"/>
        <v>5.2925653493783621E-2</v>
      </c>
      <c r="H84" s="508">
        <f t="shared" si="21"/>
        <v>8.7636650943554245E-2</v>
      </c>
      <c r="I84" s="508">
        <f t="shared" si="21"/>
        <v>0.14412589725370153</v>
      </c>
      <c r="J84" s="508">
        <f t="shared" si="21"/>
        <v>0.12502998775776789</v>
      </c>
    </row>
    <row r="85" spans="1:10" ht="15">
      <c r="A85" s="503" t="s">
        <v>147</v>
      </c>
      <c r="B85" s="475" t="s">
        <v>88</v>
      </c>
      <c r="C85" s="475" t="s">
        <v>88</v>
      </c>
      <c r="D85" s="475">
        <f t="shared" ref="D85" si="25">D30/D$30</f>
        <v>1</v>
      </c>
      <c r="E85" s="475">
        <f t="shared" ref="E85:J88" si="26">E30/E$30</f>
        <v>1</v>
      </c>
      <c r="F85" s="475">
        <f t="shared" si="26"/>
        <v>1</v>
      </c>
      <c r="G85" s="475">
        <f t="shared" si="26"/>
        <v>1</v>
      </c>
      <c r="H85" s="504">
        <f t="shared" si="26"/>
        <v>1</v>
      </c>
      <c r="I85" s="504">
        <f t="shared" si="26"/>
        <v>1</v>
      </c>
      <c r="J85" s="504">
        <f t="shared" si="26"/>
        <v>1</v>
      </c>
    </row>
    <row r="86" spans="1:10" ht="14.25">
      <c r="A86" s="505" t="s">
        <v>148</v>
      </c>
      <c r="B86" s="476" t="s">
        <v>88</v>
      </c>
      <c r="C86" s="476" t="s">
        <v>88</v>
      </c>
      <c r="D86" s="476">
        <f t="shared" ref="D86" si="27">D31/D$30</f>
        <v>0.28021089103586211</v>
      </c>
      <c r="E86" s="476">
        <f t="shared" si="26"/>
        <v>0.26284296763834492</v>
      </c>
      <c r="F86" s="476">
        <f t="shared" si="26"/>
        <v>0.20647640357887556</v>
      </c>
      <c r="G86" s="476">
        <f t="shared" si="26"/>
        <v>0.23430238259497405</v>
      </c>
      <c r="H86" s="506">
        <f t="shared" si="26"/>
        <v>0.26488334052120466</v>
      </c>
      <c r="I86" s="506">
        <f t="shared" si="26"/>
        <v>0.20997290571192417</v>
      </c>
      <c r="J86" s="506">
        <f t="shared" si="26"/>
        <v>0.22908270353110421</v>
      </c>
    </row>
    <row r="87" spans="1:10" ht="14.25">
      <c r="A87" s="493" t="s">
        <v>149</v>
      </c>
      <c r="B87" s="470" t="s">
        <v>88</v>
      </c>
      <c r="C87" s="470" t="s">
        <v>88</v>
      </c>
      <c r="D87" s="470">
        <f t="shared" ref="D87" si="28">D32/D$30</f>
        <v>0.54313496688264473</v>
      </c>
      <c r="E87" s="470">
        <f t="shared" si="26"/>
        <v>0.45714364582299383</v>
      </c>
      <c r="F87" s="470">
        <f t="shared" si="26"/>
        <v>0.45930859896309834</v>
      </c>
      <c r="G87" s="470">
        <f t="shared" si="26"/>
        <v>0.49212377831393661</v>
      </c>
      <c r="H87" s="485">
        <f t="shared" si="26"/>
        <v>0.46724585295712268</v>
      </c>
      <c r="I87" s="485">
        <f t="shared" si="26"/>
        <v>0.46343202421725377</v>
      </c>
      <c r="J87" s="485">
        <f t="shared" si="26"/>
        <v>0.46475930374780222</v>
      </c>
    </row>
    <row r="88" spans="1:10" ht="14.25">
      <c r="A88" s="509" t="s">
        <v>150</v>
      </c>
      <c r="B88" s="478" t="s">
        <v>88</v>
      </c>
      <c r="C88" s="478" t="s">
        <v>88</v>
      </c>
      <c r="D88" s="478">
        <f t="shared" ref="D88" si="29">D33/D$30</f>
        <v>0.17665414208149324</v>
      </c>
      <c r="E88" s="478">
        <f t="shared" si="26"/>
        <v>0.2800133865419222</v>
      </c>
      <c r="F88" s="478">
        <f t="shared" si="26"/>
        <v>0.33421499745802608</v>
      </c>
      <c r="G88" s="478">
        <f t="shared" si="26"/>
        <v>0.27357383909108929</v>
      </c>
      <c r="H88" s="510">
        <f t="shared" si="26"/>
        <v>0.26787080652455036</v>
      </c>
      <c r="I88" s="510">
        <f t="shared" si="26"/>
        <v>0.32659507007082211</v>
      </c>
      <c r="J88" s="510">
        <f t="shared" si="26"/>
        <v>0.30615799272109356</v>
      </c>
    </row>
    <row r="89" spans="1:10">
      <c r="A89" s="218" t="s">
        <v>498</v>
      </c>
    </row>
    <row r="90" spans="1:10" customFormat="1">
      <c r="A90" s="243" t="s">
        <v>255</v>
      </c>
      <c r="B90" s="197"/>
      <c r="C90" s="197"/>
      <c r="D90" s="212"/>
      <c r="E90" s="197"/>
      <c r="F90" s="197"/>
      <c r="G90" s="212"/>
      <c r="H90" s="197"/>
      <c r="I90" s="197"/>
      <c r="J90" s="197"/>
    </row>
    <row r="91" spans="1:10">
      <c r="A91" s="487" t="s">
        <v>680</v>
      </c>
    </row>
    <row r="92" spans="1:10">
      <c r="A92" s="488" t="s">
        <v>657</v>
      </c>
    </row>
    <row r="94" spans="1:10" ht="12.75" customHeight="1">
      <c r="A94" s="511" t="s">
        <v>172</v>
      </c>
      <c r="B94" s="512"/>
      <c r="C94" s="512"/>
    </row>
    <row r="95" spans="1:10" ht="24.75" customHeight="1">
      <c r="A95" s="751" t="s">
        <v>173</v>
      </c>
      <c r="B95" s="751"/>
      <c r="C95" s="751"/>
      <c r="D95" s="751"/>
      <c r="E95" s="751"/>
      <c r="F95" s="751"/>
      <c r="G95" s="751"/>
      <c r="H95" s="751"/>
      <c r="I95" s="751"/>
      <c r="J95" s="751"/>
    </row>
    <row r="96" spans="1:10" ht="12.75" customHeight="1">
      <c r="A96" s="513"/>
      <c r="B96" s="514"/>
      <c r="C96" s="514"/>
    </row>
    <row r="97" spans="1:10" ht="16.5" customHeight="1">
      <c r="A97" s="752" t="s">
        <v>176</v>
      </c>
      <c r="B97" s="752"/>
      <c r="C97" s="752"/>
      <c r="D97" s="752"/>
      <c r="E97" s="752"/>
      <c r="F97" s="752"/>
      <c r="G97" s="752"/>
      <c r="H97" s="752"/>
      <c r="I97" s="752"/>
      <c r="J97" s="752"/>
    </row>
    <row r="98" spans="1:10" ht="12.75" customHeight="1">
      <c r="A98" s="513"/>
      <c r="B98" s="514"/>
      <c r="C98" s="514"/>
    </row>
    <row r="99" spans="1:10" ht="17.25" customHeight="1">
      <c r="A99" s="750" t="s">
        <v>177</v>
      </c>
      <c r="B99" s="750"/>
      <c r="C99" s="750"/>
      <c r="D99" s="750"/>
      <c r="E99" s="750"/>
      <c r="F99" s="750"/>
      <c r="G99" s="750"/>
      <c r="H99" s="750"/>
      <c r="I99" s="750"/>
      <c r="J99" s="750"/>
    </row>
    <row r="100" spans="1:10" ht="12.75" customHeight="1">
      <c r="A100" s="515"/>
      <c r="B100" s="512"/>
      <c r="C100" s="512"/>
    </row>
    <row r="101" spans="1:10" ht="12.75" customHeight="1">
      <c r="A101" s="749" t="s">
        <v>178</v>
      </c>
      <c r="B101" s="749"/>
      <c r="C101" s="749"/>
    </row>
    <row r="102" spans="1:10" ht="12.75" customHeight="1">
      <c r="A102" s="654"/>
      <c r="B102" s="654"/>
      <c r="C102" s="654"/>
    </row>
    <row r="103" spans="1:10" ht="15.75" customHeight="1">
      <c r="A103" s="750" t="s">
        <v>517</v>
      </c>
      <c r="B103" s="750"/>
      <c r="C103" s="750"/>
      <c r="D103" s="750"/>
      <c r="E103" s="750"/>
      <c r="F103" s="750"/>
      <c r="G103" s="750"/>
      <c r="H103" s="750"/>
      <c r="I103" s="750"/>
      <c r="J103" s="750"/>
    </row>
    <row r="104" spans="1:10" ht="12.75" customHeight="1">
      <c r="A104" s="512"/>
      <c r="B104" s="512"/>
      <c r="C104" s="512"/>
    </row>
    <row r="105" spans="1:10" ht="15" customHeight="1">
      <c r="A105" s="750" t="s">
        <v>179</v>
      </c>
      <c r="B105" s="750"/>
      <c r="C105" s="750"/>
      <c r="D105" s="750"/>
      <c r="E105" s="750"/>
      <c r="F105" s="750"/>
      <c r="G105" s="750"/>
      <c r="H105" s="750"/>
      <c r="I105" s="750"/>
      <c r="J105" s="750"/>
    </row>
    <row r="106" spans="1:10" ht="12.75" customHeight="1">
      <c r="A106" s="512"/>
      <c r="B106" s="512"/>
      <c r="C106" s="512"/>
    </row>
    <row r="107" spans="1:10" ht="27" customHeight="1">
      <c r="A107" s="750" t="s">
        <v>180</v>
      </c>
      <c r="B107" s="750"/>
      <c r="C107" s="750"/>
      <c r="D107" s="750"/>
      <c r="E107" s="750"/>
      <c r="F107" s="750"/>
      <c r="G107" s="750"/>
      <c r="H107" s="750"/>
      <c r="I107" s="750"/>
      <c r="J107" s="750"/>
    </row>
    <row r="108" spans="1:10" ht="12.75" customHeight="1">
      <c r="A108" s="515"/>
      <c r="B108" s="512"/>
      <c r="C108" s="512"/>
    </row>
    <row r="109" spans="1:10" ht="15" customHeight="1">
      <c r="A109" s="750" t="s">
        <v>181</v>
      </c>
      <c r="B109" s="750"/>
      <c r="C109" s="750"/>
      <c r="D109" s="750"/>
      <c r="E109" s="750"/>
      <c r="F109" s="750"/>
      <c r="G109" s="750"/>
      <c r="H109" s="750"/>
      <c r="I109" s="750"/>
      <c r="J109" s="750"/>
    </row>
    <row r="110" spans="1:10" ht="12.75" customHeight="1">
      <c r="A110" s="516"/>
      <c r="B110" s="512"/>
      <c r="C110" s="512"/>
    </row>
    <row r="111" spans="1:10" ht="15" customHeight="1">
      <c r="A111" s="749" t="s">
        <v>182</v>
      </c>
      <c r="B111" s="749"/>
      <c r="C111" s="749"/>
    </row>
    <row r="112" spans="1:10" ht="12.75" customHeight="1">
      <c r="A112" s="516"/>
      <c r="B112" s="512"/>
      <c r="C112" s="512"/>
    </row>
    <row r="113" spans="1:10" ht="13.5" customHeight="1">
      <c r="A113" s="750" t="s">
        <v>183</v>
      </c>
      <c r="B113" s="750"/>
      <c r="C113" s="750"/>
      <c r="D113" s="750"/>
      <c r="E113" s="750"/>
      <c r="F113" s="750"/>
      <c r="G113" s="750"/>
      <c r="H113" s="750"/>
      <c r="I113" s="750"/>
      <c r="J113" s="750"/>
    </row>
    <row r="114" spans="1:10" ht="10.5" customHeight="1">
      <c r="A114" s="659"/>
      <c r="B114" s="659"/>
      <c r="C114" s="659"/>
      <c r="D114" s="659"/>
      <c r="E114" s="659"/>
      <c r="F114" s="659"/>
      <c r="G114" s="659"/>
      <c r="H114" s="659"/>
      <c r="I114" s="659"/>
      <c r="J114" s="659"/>
    </row>
    <row r="115" spans="1:10" ht="25.5" customHeight="1">
      <c r="A115" s="750" t="s">
        <v>524</v>
      </c>
      <c r="B115" s="750"/>
      <c r="C115" s="750"/>
      <c r="D115" s="750"/>
      <c r="E115" s="750"/>
      <c r="F115" s="750"/>
      <c r="G115" s="750"/>
      <c r="H115" s="750"/>
      <c r="I115" s="750"/>
      <c r="J115" s="750"/>
    </row>
    <row r="116" spans="1:10" ht="12.75" customHeight="1">
      <c r="A116" s="516"/>
      <c r="B116" s="512"/>
      <c r="C116" s="512"/>
    </row>
    <row r="117" spans="1:10" ht="27" customHeight="1">
      <c r="A117" s="750" t="s">
        <v>184</v>
      </c>
      <c r="B117" s="750"/>
      <c r="C117" s="750"/>
      <c r="D117" s="750"/>
      <c r="E117" s="750"/>
      <c r="F117" s="750"/>
      <c r="G117" s="750"/>
      <c r="H117" s="750"/>
      <c r="I117" s="750"/>
      <c r="J117" s="750"/>
    </row>
    <row r="118" spans="1:10" ht="9" customHeight="1">
      <c r="A118" s="516"/>
      <c r="B118" s="512"/>
      <c r="C118" s="512"/>
    </row>
    <row r="119" spans="1:10" ht="18" customHeight="1">
      <c r="A119" s="749" t="s">
        <v>185</v>
      </c>
      <c r="B119" s="749"/>
      <c r="C119" s="749"/>
    </row>
    <row r="120" spans="1:10" ht="12.75" customHeight="1">
      <c r="A120" s="655"/>
      <c r="B120" s="512"/>
      <c r="C120" s="512"/>
    </row>
    <row r="121" spans="1:10" ht="21.75" customHeight="1">
      <c r="A121" s="517" t="s">
        <v>174</v>
      </c>
      <c r="B121" s="512"/>
      <c r="C121" s="512"/>
    </row>
    <row r="122" spans="1:10" ht="12.75" customHeight="1">
      <c r="A122" s="516" t="s">
        <v>175</v>
      </c>
      <c r="B122" s="512"/>
      <c r="C122" s="512"/>
    </row>
    <row r="124" spans="1:10" customFormat="1" ht="24.75" customHeight="1">
      <c r="A124" s="746" t="s">
        <v>523</v>
      </c>
      <c r="B124" s="746"/>
      <c r="C124" s="746"/>
      <c r="D124" s="746"/>
      <c r="E124" s="746"/>
      <c r="F124" s="746"/>
      <c r="G124" s="746"/>
      <c r="H124" s="746"/>
      <c r="I124" s="746"/>
      <c r="J124" s="746"/>
    </row>
    <row r="125" spans="1:10" customFormat="1">
      <c r="H125" s="193"/>
      <c r="I125" s="193"/>
    </row>
  </sheetData>
  <mergeCells count="14">
    <mergeCell ref="A124:J124"/>
    <mergeCell ref="A95:J95"/>
    <mergeCell ref="A97:J97"/>
    <mergeCell ref="A99:J99"/>
    <mergeCell ref="A103:J103"/>
    <mergeCell ref="A105:J105"/>
    <mergeCell ref="A107:J107"/>
    <mergeCell ref="A109:J109"/>
    <mergeCell ref="A113:J113"/>
    <mergeCell ref="A115:J115"/>
    <mergeCell ref="A117:J117"/>
    <mergeCell ref="A119:C119"/>
    <mergeCell ref="A111:C111"/>
    <mergeCell ref="A101:C101"/>
  </mergeCells>
  <pageMargins left="0.70866141732283472" right="0.70866141732283472" top="0.74803149606299213" bottom="0.74803149606299213" header="0.31496062992125984" footer="0.31496062992125984"/>
  <pageSetup paperSize="9" scale="56" firstPageNumber="22" fitToHeight="2" orientation="landscape" useFirstPageNumber="1" r:id="rId1"/>
  <headerFooter>
    <oddHeader>&amp;RLes groupements à fiscaloité propre en 2017</oddHeader>
    <oddFooter>&amp;LDirection Générale des Collectivités Locales / DESL&amp;C&amp;P&amp;RMise en ligne :mars 2019</oddFooter>
    <evenHeader>&amp;RLes groupements à fiscalité propre en 2016</evenHeader>
    <evenFooter>&amp;LDirection Générale des Collectivités Locales / DESL&amp;C14&amp;RMise en ligne : juillet 2018</evenFooter>
  </headerFooter>
  <rowBreaks count="2" manualBreakCount="2">
    <brk id="55" max="9" man="1"/>
    <brk id="93" max="9" man="1"/>
  </rowBreaks>
  <tableParts count="1">
    <tablePart r:id="rId2"/>
  </tableParts>
</worksheet>
</file>

<file path=xl/worksheets/sheet11.xml><?xml version="1.0" encoding="utf-8"?>
<worksheet xmlns="http://schemas.openxmlformats.org/spreadsheetml/2006/main" xmlns:r="http://schemas.openxmlformats.org/officeDocument/2006/relationships">
  <sheetPr>
    <tabColor rgb="FF00B050"/>
  </sheetPr>
  <dimension ref="A1:J91"/>
  <sheetViews>
    <sheetView view="pageBreakPreview" zoomScale="60" zoomScaleNormal="100" workbookViewId="0">
      <selection activeCell="B16" sqref="B16"/>
    </sheetView>
  </sheetViews>
  <sheetFormatPr baseColWidth="10" defaultRowHeight="12.75"/>
  <cols>
    <col min="1" max="1" width="73.85546875" customWidth="1"/>
    <col min="2" max="7" width="14.7109375" customWidth="1"/>
    <col min="8" max="9" width="16.28515625" customWidth="1"/>
    <col min="10" max="10" width="12.7109375" customWidth="1"/>
  </cols>
  <sheetData>
    <row r="1" spans="1:10" ht="21">
      <c r="A1" s="9" t="s">
        <v>683</v>
      </c>
    </row>
    <row r="2" spans="1:10" ht="13.5" thickBot="1">
      <c r="A2" s="203"/>
      <c r="J2" s="19" t="s">
        <v>169</v>
      </c>
    </row>
    <row r="3" spans="1:10">
      <c r="A3" s="17" t="s">
        <v>655</v>
      </c>
      <c r="B3" s="530" t="s">
        <v>37</v>
      </c>
      <c r="C3" s="530" t="s">
        <v>99</v>
      </c>
      <c r="D3" s="530" t="s">
        <v>100</v>
      </c>
      <c r="E3" s="530" t="s">
        <v>101</v>
      </c>
      <c r="F3" s="530" t="s">
        <v>341</v>
      </c>
      <c r="G3" s="531">
        <v>300000</v>
      </c>
      <c r="H3" s="532" t="s">
        <v>358</v>
      </c>
      <c r="I3" s="532" t="s">
        <v>358</v>
      </c>
      <c r="J3" s="532" t="s">
        <v>64</v>
      </c>
    </row>
    <row r="4" spans="1:10">
      <c r="A4" s="16" t="s">
        <v>165</v>
      </c>
      <c r="B4" s="533" t="s">
        <v>633</v>
      </c>
      <c r="C4" s="533" t="s">
        <v>38</v>
      </c>
      <c r="D4" s="533" t="s">
        <v>38</v>
      </c>
      <c r="E4" s="533" t="s">
        <v>38</v>
      </c>
      <c r="F4" s="533" t="s">
        <v>38</v>
      </c>
      <c r="G4" s="533" t="s">
        <v>39</v>
      </c>
      <c r="H4" s="534" t="s">
        <v>356</v>
      </c>
      <c r="I4" s="534" t="s">
        <v>357</v>
      </c>
      <c r="J4" s="534" t="s">
        <v>115</v>
      </c>
    </row>
    <row r="5" spans="1:10" ht="13.5" thickBot="1">
      <c r="A5" s="196" t="s">
        <v>68</v>
      </c>
      <c r="B5" s="535" t="s">
        <v>39</v>
      </c>
      <c r="C5" s="535" t="s">
        <v>102</v>
      </c>
      <c r="D5" s="535" t="s">
        <v>103</v>
      </c>
      <c r="E5" s="535" t="s">
        <v>104</v>
      </c>
      <c r="F5" s="535" t="s">
        <v>342</v>
      </c>
      <c r="G5" s="535" t="s">
        <v>105</v>
      </c>
      <c r="H5" s="536" t="s">
        <v>104</v>
      </c>
      <c r="I5" s="536" t="s">
        <v>105</v>
      </c>
      <c r="J5" s="536" t="s">
        <v>339</v>
      </c>
    </row>
    <row r="6" spans="1:10">
      <c r="A6" s="202"/>
    </row>
    <row r="7" spans="1:10" ht="15">
      <c r="A7" s="337" t="s">
        <v>125</v>
      </c>
      <c r="B7" s="518" t="s">
        <v>88</v>
      </c>
      <c r="C7" s="518" t="s">
        <v>88</v>
      </c>
      <c r="D7" s="518">
        <v>464.29125336300001</v>
      </c>
      <c r="E7" s="518">
        <v>359.49723368799999</v>
      </c>
      <c r="F7" s="518">
        <v>373.50733613699998</v>
      </c>
      <c r="G7" s="518">
        <v>313.11457512099997</v>
      </c>
      <c r="H7" s="519">
        <v>368.36843838800002</v>
      </c>
      <c r="I7" s="519">
        <v>365.23768185</v>
      </c>
      <c r="J7" s="519">
        <v>366.36879203799998</v>
      </c>
    </row>
    <row r="8" spans="1:10" ht="14.25">
      <c r="A8" s="338" t="s">
        <v>126</v>
      </c>
      <c r="B8" s="520" t="s">
        <v>88</v>
      </c>
      <c r="C8" s="520" t="s">
        <v>88</v>
      </c>
      <c r="D8" s="520">
        <v>119.24435729299999</v>
      </c>
      <c r="E8" s="520">
        <v>101.977016429</v>
      </c>
      <c r="F8" s="520">
        <v>104.654117712</v>
      </c>
      <c r="G8" s="520">
        <v>111.717639558</v>
      </c>
      <c r="H8" s="334">
        <v>103.438761249</v>
      </c>
      <c r="I8" s="334">
        <v>105.62133435699999</v>
      </c>
      <c r="J8" s="334">
        <v>104.832793106</v>
      </c>
    </row>
    <row r="9" spans="1:10" ht="14.25">
      <c r="A9" s="340" t="s">
        <v>127</v>
      </c>
      <c r="B9" s="521" t="s">
        <v>88</v>
      </c>
      <c r="C9" s="521" t="s">
        <v>88</v>
      </c>
      <c r="D9" s="521">
        <v>218.77694247700001</v>
      </c>
      <c r="E9" s="521">
        <v>147.16389410900001</v>
      </c>
      <c r="F9" s="521">
        <v>136.08451199500001</v>
      </c>
      <c r="G9" s="521">
        <v>97.256766411000001</v>
      </c>
      <c r="H9" s="522">
        <v>153.226205806</v>
      </c>
      <c r="I9" s="522">
        <v>130.767781525</v>
      </c>
      <c r="J9" s="522">
        <v>138.881779593</v>
      </c>
    </row>
    <row r="10" spans="1:10" ht="14.25">
      <c r="A10" s="338" t="s">
        <v>128</v>
      </c>
      <c r="B10" s="520" t="s">
        <v>88</v>
      </c>
      <c r="C10" s="520" t="s">
        <v>88</v>
      </c>
      <c r="D10" s="520">
        <v>11.399307981</v>
      </c>
      <c r="E10" s="520">
        <v>7.1010146750000001</v>
      </c>
      <c r="F10" s="520">
        <v>10.193512176</v>
      </c>
      <c r="G10" s="520">
        <v>11.180790437000001</v>
      </c>
      <c r="H10" s="334">
        <v>7.4648812380000003</v>
      </c>
      <c r="I10" s="334">
        <v>10.328701390999999</v>
      </c>
      <c r="J10" s="334">
        <v>9.2940325779999995</v>
      </c>
    </row>
    <row r="11" spans="1:10" ht="14.25">
      <c r="A11" s="340" t="s">
        <v>129</v>
      </c>
      <c r="B11" s="521" t="s">
        <v>88</v>
      </c>
      <c r="C11" s="521" t="s">
        <v>88</v>
      </c>
      <c r="D11" s="521">
        <v>88.678218517999994</v>
      </c>
      <c r="E11" s="521">
        <v>81.706188702999995</v>
      </c>
      <c r="F11" s="521">
        <v>94.108133773999995</v>
      </c>
      <c r="G11" s="521">
        <v>85.879304774999994</v>
      </c>
      <c r="H11" s="522">
        <v>82.296397036000002</v>
      </c>
      <c r="I11" s="522">
        <v>92.981350200999998</v>
      </c>
      <c r="J11" s="522">
        <v>89.120986345999995</v>
      </c>
    </row>
    <row r="12" spans="1:10" ht="14.25">
      <c r="A12" s="338" t="s">
        <v>130</v>
      </c>
      <c r="B12" s="520" t="s">
        <v>88</v>
      </c>
      <c r="C12" s="520" t="s">
        <v>88</v>
      </c>
      <c r="D12" s="520">
        <v>26.192427095999999</v>
      </c>
      <c r="E12" s="520">
        <v>21.549119773000001</v>
      </c>
      <c r="F12" s="520">
        <v>28.467060479000001</v>
      </c>
      <c r="G12" s="520">
        <v>7.0800739400000001</v>
      </c>
      <c r="H12" s="334">
        <v>21.942193060000001</v>
      </c>
      <c r="I12" s="334">
        <v>25.538514376999998</v>
      </c>
      <c r="J12" s="334">
        <v>24.239200414999999</v>
      </c>
    </row>
    <row r="13" spans="1:10" ht="15">
      <c r="A13" s="344" t="s">
        <v>131</v>
      </c>
      <c r="B13" s="523" t="s">
        <v>88</v>
      </c>
      <c r="C13" s="523" t="s">
        <v>88</v>
      </c>
      <c r="D13" s="523">
        <v>548.01791117000005</v>
      </c>
      <c r="E13" s="523">
        <v>425.52281915399999</v>
      </c>
      <c r="F13" s="523">
        <v>447.76223797799997</v>
      </c>
      <c r="G13" s="523">
        <v>392.50832155699999</v>
      </c>
      <c r="H13" s="524">
        <v>435.89248566100002</v>
      </c>
      <c r="I13" s="524">
        <v>440.19625193799999</v>
      </c>
      <c r="J13" s="524">
        <v>438.64134537699999</v>
      </c>
    </row>
    <row r="14" spans="1:10" ht="14.25">
      <c r="A14" s="338" t="s">
        <v>66</v>
      </c>
      <c r="B14" s="520" t="s">
        <v>88</v>
      </c>
      <c r="C14" s="520" t="s">
        <v>88</v>
      </c>
      <c r="D14" s="520">
        <v>308.39637710699998</v>
      </c>
      <c r="E14" s="520">
        <v>239.65322321400001</v>
      </c>
      <c r="F14" s="520">
        <v>248.70002520899999</v>
      </c>
      <c r="G14" s="520">
        <v>219.19977159499999</v>
      </c>
      <c r="H14" s="334">
        <v>245.47258763799999</v>
      </c>
      <c r="I14" s="334">
        <v>244.660519569</v>
      </c>
      <c r="J14" s="334">
        <v>244.95391142299999</v>
      </c>
    </row>
    <row r="15" spans="1:10" ht="14.25">
      <c r="A15" s="340" t="s">
        <v>132</v>
      </c>
      <c r="B15" s="521" t="s">
        <v>88</v>
      </c>
      <c r="C15" s="521" t="s">
        <v>88</v>
      </c>
      <c r="D15" s="521">
        <v>240.26569832300001</v>
      </c>
      <c r="E15" s="521">
        <v>160.57515405000001</v>
      </c>
      <c r="F15" s="521">
        <v>166.168834468</v>
      </c>
      <c r="G15" s="521">
        <v>109.127223636</v>
      </c>
      <c r="H15" s="522">
        <v>167.32125590800001</v>
      </c>
      <c r="I15" s="522">
        <v>158.358057256</v>
      </c>
      <c r="J15" s="522">
        <v>161.59636888599999</v>
      </c>
    </row>
    <row r="16" spans="1:10" ht="14.25">
      <c r="A16" s="601" t="s">
        <v>133</v>
      </c>
      <c r="B16" s="602" t="s">
        <v>88</v>
      </c>
      <c r="C16" s="602" t="s">
        <v>88</v>
      </c>
      <c r="D16" s="602">
        <v>68.130678783999997</v>
      </c>
      <c r="E16" s="602">
        <v>79.078069165000002</v>
      </c>
      <c r="F16" s="602">
        <v>82.531190741000003</v>
      </c>
      <c r="G16" s="602">
        <v>110.072547959</v>
      </c>
      <c r="H16" s="393">
        <v>78.151331729999995</v>
      </c>
      <c r="I16" s="393">
        <v>86.302462313000007</v>
      </c>
      <c r="J16" s="393">
        <v>83.357542537</v>
      </c>
    </row>
    <row r="17" spans="1:10" ht="14.25">
      <c r="A17" s="603" t="s">
        <v>134</v>
      </c>
      <c r="B17" s="604" t="s">
        <v>88</v>
      </c>
      <c r="C17" s="604" t="s">
        <v>88</v>
      </c>
      <c r="D17" s="604">
        <v>109.941784443</v>
      </c>
      <c r="E17" s="604">
        <v>109.380365334</v>
      </c>
      <c r="F17" s="604">
        <v>123.965657717</v>
      </c>
      <c r="G17" s="604">
        <v>132.12187109000001</v>
      </c>
      <c r="H17" s="605">
        <v>109.42789155600001</v>
      </c>
      <c r="I17" s="605">
        <v>125.08249794300001</v>
      </c>
      <c r="J17" s="605">
        <v>119.426649412</v>
      </c>
    </row>
    <row r="18" spans="1:10" ht="14.25">
      <c r="A18" s="601" t="s">
        <v>135</v>
      </c>
      <c r="B18" s="602" t="s">
        <v>88</v>
      </c>
      <c r="C18" s="602" t="s">
        <v>88</v>
      </c>
      <c r="D18" s="602">
        <v>91.985052218000007</v>
      </c>
      <c r="E18" s="602">
        <v>85.873074383000002</v>
      </c>
      <c r="F18" s="602">
        <v>96.625236845000003</v>
      </c>
      <c r="G18" s="602">
        <v>117.124379698</v>
      </c>
      <c r="H18" s="393">
        <v>86.390476108000001</v>
      </c>
      <c r="I18" s="393">
        <v>99.432209431000004</v>
      </c>
      <c r="J18" s="393">
        <v>94.720365106000003</v>
      </c>
    </row>
    <row r="19" spans="1:10" ht="14.25">
      <c r="A19" s="622" t="s">
        <v>136</v>
      </c>
      <c r="B19" s="623" t="s">
        <v>88</v>
      </c>
      <c r="C19" s="623" t="s">
        <v>88</v>
      </c>
      <c r="D19" s="623">
        <v>0.39315925800000001</v>
      </c>
      <c r="E19" s="623">
        <v>0.81584543300000001</v>
      </c>
      <c r="F19" s="623">
        <v>1.399793405</v>
      </c>
      <c r="G19" s="623">
        <v>0.27724190199999998</v>
      </c>
      <c r="H19" s="624">
        <v>0.78006347099999995</v>
      </c>
      <c r="I19" s="624">
        <v>1.246081062</v>
      </c>
      <c r="J19" s="624">
        <v>1.0777136919999999</v>
      </c>
    </row>
    <row r="20" spans="1:10" ht="14.25">
      <c r="A20" s="601" t="s">
        <v>137</v>
      </c>
      <c r="B20" s="602" t="s">
        <v>88</v>
      </c>
      <c r="C20" s="602" t="s">
        <v>88</v>
      </c>
      <c r="D20" s="602">
        <v>17.563572966999999</v>
      </c>
      <c r="E20" s="602">
        <v>22.691445517999998</v>
      </c>
      <c r="F20" s="602">
        <v>25.940627465999999</v>
      </c>
      <c r="G20" s="602">
        <v>14.72024949</v>
      </c>
      <c r="H20" s="393">
        <v>22.257351976999999</v>
      </c>
      <c r="I20" s="393">
        <v>24.404207451000001</v>
      </c>
      <c r="J20" s="393">
        <v>23.628570614000001</v>
      </c>
    </row>
    <row r="21" spans="1:10" ht="14.25">
      <c r="A21" s="622" t="s">
        <v>138</v>
      </c>
      <c r="B21" s="623" t="s">
        <v>88</v>
      </c>
      <c r="C21" s="623" t="s">
        <v>88</v>
      </c>
      <c r="D21" s="623">
        <v>31.200168294000001</v>
      </c>
      <c r="E21" s="623">
        <v>26.130320829999999</v>
      </c>
      <c r="F21" s="623">
        <v>16.567872114</v>
      </c>
      <c r="G21" s="623">
        <v>8.1328467589999995</v>
      </c>
      <c r="H21" s="624">
        <v>26.559502331000001</v>
      </c>
      <c r="I21" s="624">
        <v>15.412853824000001</v>
      </c>
      <c r="J21" s="624">
        <v>19.440023464999999</v>
      </c>
    </row>
    <row r="22" spans="1:10" ht="14.25">
      <c r="A22" s="601" t="s">
        <v>139</v>
      </c>
      <c r="B22" s="602" t="s">
        <v>88</v>
      </c>
      <c r="C22" s="602" t="s">
        <v>88</v>
      </c>
      <c r="D22" s="602">
        <v>85.661780104000002</v>
      </c>
      <c r="E22" s="602">
        <v>41.809654111</v>
      </c>
      <c r="F22" s="602">
        <v>39.276775530000002</v>
      </c>
      <c r="G22" s="602">
        <v>26.275014734999999</v>
      </c>
      <c r="H22" s="393">
        <v>45.521900166999998</v>
      </c>
      <c r="I22" s="393">
        <v>37.496428596000001</v>
      </c>
      <c r="J22" s="393">
        <v>40.395949062</v>
      </c>
    </row>
    <row r="23" spans="1:10" ht="14.25">
      <c r="A23" s="625" t="s">
        <v>140</v>
      </c>
      <c r="B23" s="626" t="s">
        <v>88</v>
      </c>
      <c r="C23" s="626" t="s">
        <v>88</v>
      </c>
      <c r="D23" s="626">
        <v>12.817801221</v>
      </c>
      <c r="E23" s="626">
        <v>8.5492556640000004</v>
      </c>
      <c r="F23" s="626">
        <v>19.251907408000001</v>
      </c>
      <c r="G23" s="626">
        <v>6.7788173790000004</v>
      </c>
      <c r="H23" s="627">
        <v>8.9106039700000004</v>
      </c>
      <c r="I23" s="627">
        <v>17.543952006000001</v>
      </c>
      <c r="J23" s="627">
        <v>14.424812016000001</v>
      </c>
    </row>
    <row r="24" spans="1:10" ht="15">
      <c r="A24" s="609" t="s">
        <v>141</v>
      </c>
      <c r="B24" s="610" t="s">
        <v>88</v>
      </c>
      <c r="C24" s="610" t="s">
        <v>88</v>
      </c>
      <c r="D24" s="610">
        <v>83.726657806999995</v>
      </c>
      <c r="E24" s="610">
        <v>66.025585465000006</v>
      </c>
      <c r="F24" s="610">
        <v>74.254901841999995</v>
      </c>
      <c r="G24" s="610">
        <v>79.393746436000001</v>
      </c>
      <c r="H24" s="377">
        <v>67.524047272999994</v>
      </c>
      <c r="I24" s="377">
        <v>74.958570088000002</v>
      </c>
      <c r="J24" s="377">
        <v>72.272553338999998</v>
      </c>
    </row>
    <row r="25" spans="1:10" ht="15">
      <c r="A25" s="628" t="s">
        <v>142</v>
      </c>
      <c r="B25" s="629" t="s">
        <v>88</v>
      </c>
      <c r="C25" s="629" t="s">
        <v>88</v>
      </c>
      <c r="D25" s="629">
        <v>49.427593315999999</v>
      </c>
      <c r="E25" s="629">
        <v>42.399754250000001</v>
      </c>
      <c r="F25" s="629">
        <v>42.969712340000001</v>
      </c>
      <c r="G25" s="629">
        <v>40.125732939999999</v>
      </c>
      <c r="H25" s="630">
        <v>42.994687044999999</v>
      </c>
      <c r="I25" s="630">
        <v>42.580282779000001</v>
      </c>
      <c r="J25" s="630">
        <v>42.730002785000003</v>
      </c>
    </row>
    <row r="26" spans="1:10" ht="15">
      <c r="A26" s="609" t="s">
        <v>143</v>
      </c>
      <c r="B26" s="610" t="s">
        <v>88</v>
      </c>
      <c r="C26" s="610" t="s">
        <v>88</v>
      </c>
      <c r="D26" s="610">
        <v>129.66524978000001</v>
      </c>
      <c r="E26" s="610">
        <v>105.057708768</v>
      </c>
      <c r="F26" s="610">
        <v>121.19789273000001</v>
      </c>
      <c r="G26" s="610">
        <v>102.776070117</v>
      </c>
      <c r="H26" s="377">
        <v>107.14082891300001</v>
      </c>
      <c r="I26" s="377">
        <v>118.675370134</v>
      </c>
      <c r="J26" s="377">
        <v>114.508058838</v>
      </c>
    </row>
    <row r="27" spans="1:10" ht="14.25">
      <c r="A27" s="622" t="s">
        <v>144</v>
      </c>
      <c r="B27" s="623" t="s">
        <v>88</v>
      </c>
      <c r="C27" s="623" t="s">
        <v>88</v>
      </c>
      <c r="D27" s="623">
        <v>114.25933805299999</v>
      </c>
      <c r="E27" s="623">
        <v>75.800888810999993</v>
      </c>
      <c r="F27" s="623">
        <v>73.269846422000001</v>
      </c>
      <c r="G27" s="623">
        <v>75.166987438999996</v>
      </c>
      <c r="H27" s="624">
        <v>79.056540009000003</v>
      </c>
      <c r="I27" s="624">
        <v>73.529624251000001</v>
      </c>
      <c r="J27" s="624">
        <v>75.526442158999998</v>
      </c>
    </row>
    <row r="28" spans="1:10" ht="14.25">
      <c r="A28" s="601" t="s">
        <v>145</v>
      </c>
      <c r="B28" s="602" t="s">
        <v>88</v>
      </c>
      <c r="C28" s="602" t="s">
        <v>88</v>
      </c>
      <c r="D28" s="602">
        <v>10.335261938</v>
      </c>
      <c r="E28" s="602">
        <v>19.467940814999999</v>
      </c>
      <c r="F28" s="602">
        <v>28.973174516</v>
      </c>
      <c r="G28" s="602">
        <v>22.169592003000002</v>
      </c>
      <c r="H28" s="393">
        <v>18.694825478999999</v>
      </c>
      <c r="I28" s="393">
        <v>28.041551680000001</v>
      </c>
      <c r="J28" s="393">
        <v>24.664675484</v>
      </c>
    </row>
    <row r="29" spans="1:10" ht="14.25">
      <c r="A29" s="622" t="s">
        <v>146</v>
      </c>
      <c r="B29" s="623" t="s">
        <v>88</v>
      </c>
      <c r="C29" s="623" t="s">
        <v>88</v>
      </c>
      <c r="D29" s="623">
        <v>5.070649789</v>
      </c>
      <c r="E29" s="623">
        <v>9.7888791410000007</v>
      </c>
      <c r="F29" s="623">
        <v>18.954871791999999</v>
      </c>
      <c r="G29" s="623">
        <v>5.439490674</v>
      </c>
      <c r="H29" s="624">
        <v>9.3894634250000006</v>
      </c>
      <c r="I29" s="624">
        <v>17.104194201999999</v>
      </c>
      <c r="J29" s="624">
        <v>14.316941195</v>
      </c>
    </row>
    <row r="30" spans="1:10" ht="15">
      <c r="A30" s="609" t="s">
        <v>147</v>
      </c>
      <c r="B30" s="610" t="s">
        <v>88</v>
      </c>
      <c r="C30" s="610" t="s">
        <v>88</v>
      </c>
      <c r="D30" s="610">
        <v>55.702553774000002</v>
      </c>
      <c r="E30" s="610">
        <v>38.698934256999998</v>
      </c>
      <c r="F30" s="610">
        <v>43.090630638999997</v>
      </c>
      <c r="G30" s="610">
        <v>39.0325402</v>
      </c>
      <c r="H30" s="377">
        <v>40.138354081000003</v>
      </c>
      <c r="I30" s="377">
        <v>42.534951374999999</v>
      </c>
      <c r="J30" s="377">
        <v>41.669085383000002</v>
      </c>
    </row>
    <row r="31" spans="1:10" ht="14.25">
      <c r="A31" s="622" t="s">
        <v>148</v>
      </c>
      <c r="B31" s="623" t="s">
        <v>88</v>
      </c>
      <c r="C31" s="623" t="s">
        <v>88</v>
      </c>
      <c r="D31" s="623">
        <v>15.608462226</v>
      </c>
      <c r="E31" s="623">
        <v>10.171742725</v>
      </c>
      <c r="F31" s="623">
        <v>8.8971984420000005</v>
      </c>
      <c r="G31" s="623">
        <v>9.1454171679999998</v>
      </c>
      <c r="H31" s="624">
        <v>10.631981312000001</v>
      </c>
      <c r="I31" s="624">
        <v>8.9311873350000006</v>
      </c>
      <c r="J31" s="624">
        <v>9.5456667329999991</v>
      </c>
    </row>
    <row r="32" spans="1:10" ht="14.25">
      <c r="A32" s="601" t="s">
        <v>149</v>
      </c>
      <c r="B32" s="602" t="s">
        <v>88</v>
      </c>
      <c r="C32" s="602" t="s">
        <v>88</v>
      </c>
      <c r="D32" s="602">
        <v>30.254004698999999</v>
      </c>
      <c r="E32" s="602">
        <v>17.690971896000001</v>
      </c>
      <c r="F32" s="602">
        <v>19.791897187</v>
      </c>
      <c r="G32" s="602">
        <v>19.208841160999999</v>
      </c>
      <c r="H32" s="393">
        <v>18.754479489000001</v>
      </c>
      <c r="I32" s="393">
        <v>19.712058616</v>
      </c>
      <c r="J32" s="393">
        <v>19.36609511</v>
      </c>
    </row>
    <row r="33" spans="1:10" ht="14.25">
      <c r="A33" s="625" t="s">
        <v>150</v>
      </c>
      <c r="B33" s="626" t="s">
        <v>88</v>
      </c>
      <c r="C33" s="626" t="s">
        <v>88</v>
      </c>
      <c r="D33" s="626">
        <v>9.8400868490000004</v>
      </c>
      <c r="E33" s="626">
        <v>10.836219636999999</v>
      </c>
      <c r="F33" s="626">
        <v>14.401535009</v>
      </c>
      <c r="G33" s="626">
        <v>10.678281871999999</v>
      </c>
      <c r="H33" s="627">
        <v>10.751893280000001</v>
      </c>
      <c r="I33" s="627">
        <v>13.891705425</v>
      </c>
      <c r="J33" s="627">
        <v>12.757323539</v>
      </c>
    </row>
    <row r="34" spans="1:10" ht="15">
      <c r="A34" s="614" t="s">
        <v>151</v>
      </c>
      <c r="B34" s="610" t="s">
        <v>88</v>
      </c>
      <c r="C34" s="610" t="s">
        <v>88</v>
      </c>
      <c r="D34" s="610">
        <v>593.95650314399995</v>
      </c>
      <c r="E34" s="610">
        <v>464.55494245599999</v>
      </c>
      <c r="F34" s="610">
        <v>494.70522886700002</v>
      </c>
      <c r="G34" s="610">
        <v>415.89064523899998</v>
      </c>
      <c r="H34" s="377">
        <v>475.50926730100002</v>
      </c>
      <c r="I34" s="377">
        <v>483.91305198399999</v>
      </c>
      <c r="J34" s="377">
        <v>480.87685087599999</v>
      </c>
    </row>
    <row r="35" spans="1:10" ht="15">
      <c r="A35" s="631" t="s">
        <v>152</v>
      </c>
      <c r="B35" s="632" t="s">
        <v>88</v>
      </c>
      <c r="C35" s="632" t="s">
        <v>88</v>
      </c>
      <c r="D35" s="632">
        <v>603.72046494400001</v>
      </c>
      <c r="E35" s="632">
        <v>464.22175341100001</v>
      </c>
      <c r="F35" s="632">
        <v>490.85286861700001</v>
      </c>
      <c r="G35" s="632">
        <v>431.54086175700002</v>
      </c>
      <c r="H35" s="633">
        <v>476.03083974200001</v>
      </c>
      <c r="I35" s="633">
        <v>482.73120331299998</v>
      </c>
      <c r="J35" s="633">
        <v>480.31043075999997</v>
      </c>
    </row>
    <row r="36" spans="1:10" ht="15">
      <c r="A36" s="611" t="s">
        <v>153</v>
      </c>
      <c r="B36" s="612" t="s">
        <v>88</v>
      </c>
      <c r="C36" s="612" t="s">
        <v>88</v>
      </c>
      <c r="D36" s="612">
        <v>9.7639618000000006</v>
      </c>
      <c r="E36" s="612">
        <v>-0.33318904500000002</v>
      </c>
      <c r="F36" s="612">
        <v>-3.8523602499999998</v>
      </c>
      <c r="G36" s="612">
        <v>15.650216519000001</v>
      </c>
      <c r="H36" s="613">
        <v>0.521572441</v>
      </c>
      <c r="I36" s="613">
        <v>-1.181848671</v>
      </c>
      <c r="J36" s="613">
        <v>-0.566420115</v>
      </c>
    </row>
    <row r="37" spans="1:10" ht="14.25">
      <c r="A37" s="622" t="s">
        <v>154</v>
      </c>
      <c r="B37" s="623" t="s">
        <v>88</v>
      </c>
      <c r="C37" s="623" t="s">
        <v>88</v>
      </c>
      <c r="D37" s="623">
        <v>34.299064489999999</v>
      </c>
      <c r="E37" s="623">
        <v>23.625831215000002</v>
      </c>
      <c r="F37" s="623">
        <v>31.285189501000001</v>
      </c>
      <c r="G37" s="623">
        <v>39.268013496000002</v>
      </c>
      <c r="H37" s="624">
        <v>24.529360228000002</v>
      </c>
      <c r="I37" s="624">
        <v>32.378287309000001</v>
      </c>
      <c r="J37" s="624">
        <v>29.542550554999998</v>
      </c>
    </row>
    <row r="38" spans="1:10" ht="14.25">
      <c r="A38" s="601" t="s">
        <v>155</v>
      </c>
      <c r="B38" s="602" t="s">
        <v>88</v>
      </c>
      <c r="C38" s="602" t="s">
        <v>88</v>
      </c>
      <c r="D38" s="602">
        <v>33.205575670999998</v>
      </c>
      <c r="E38" s="602">
        <v>26.628286702</v>
      </c>
      <c r="F38" s="602">
        <v>33.657683550000002</v>
      </c>
      <c r="G38" s="602">
        <v>30.647360732999999</v>
      </c>
      <c r="H38" s="393">
        <v>27.185078749999999</v>
      </c>
      <c r="I38" s="393">
        <v>33.245476382</v>
      </c>
      <c r="J38" s="393">
        <v>31.055916951</v>
      </c>
    </row>
    <row r="39" spans="1:10" ht="14.25">
      <c r="A39" s="625" t="s">
        <v>156</v>
      </c>
      <c r="B39" s="626" t="s">
        <v>88</v>
      </c>
      <c r="C39" s="626" t="s">
        <v>88</v>
      </c>
      <c r="D39" s="626">
        <v>-1.0934888199999999</v>
      </c>
      <c r="E39" s="626">
        <v>3.0024554879999998</v>
      </c>
      <c r="F39" s="626">
        <v>2.3724940490000002</v>
      </c>
      <c r="G39" s="626">
        <v>-8.6206527630000007</v>
      </c>
      <c r="H39" s="627">
        <v>2.6557185219999999</v>
      </c>
      <c r="I39" s="627">
        <v>0.86718907300000003</v>
      </c>
      <c r="J39" s="627">
        <v>1.513366397</v>
      </c>
    </row>
    <row r="40" spans="1:10" ht="15">
      <c r="A40" s="614" t="s">
        <v>157</v>
      </c>
      <c r="B40" s="610" t="s">
        <v>88</v>
      </c>
      <c r="C40" s="610" t="s">
        <v>88</v>
      </c>
      <c r="D40" s="610">
        <v>628.25556763400004</v>
      </c>
      <c r="E40" s="610">
        <v>488.180773671</v>
      </c>
      <c r="F40" s="610">
        <v>525.99041836799995</v>
      </c>
      <c r="G40" s="610">
        <v>455.15865873400003</v>
      </c>
      <c r="H40" s="377">
        <v>500.038627529</v>
      </c>
      <c r="I40" s="377">
        <v>516.29133929299996</v>
      </c>
      <c r="J40" s="377">
        <v>510.41940142999999</v>
      </c>
    </row>
    <row r="41" spans="1:10" ht="15">
      <c r="A41" s="631" t="s">
        <v>158</v>
      </c>
      <c r="B41" s="632" t="s">
        <v>88</v>
      </c>
      <c r="C41" s="632" t="s">
        <v>88</v>
      </c>
      <c r="D41" s="632">
        <v>636.92604061500003</v>
      </c>
      <c r="E41" s="632">
        <v>490.85004011299998</v>
      </c>
      <c r="F41" s="632">
        <v>524.51055216700001</v>
      </c>
      <c r="G41" s="632">
        <v>462.18822248999999</v>
      </c>
      <c r="H41" s="633">
        <v>503.21591849200001</v>
      </c>
      <c r="I41" s="633">
        <v>515.97667969500003</v>
      </c>
      <c r="J41" s="633">
        <v>511.36634771199999</v>
      </c>
    </row>
    <row r="42" spans="1:10" ht="14.25">
      <c r="A42" s="606" t="s">
        <v>159</v>
      </c>
      <c r="B42" s="607" t="s">
        <v>88</v>
      </c>
      <c r="C42" s="607" t="s">
        <v>88</v>
      </c>
      <c r="D42" s="607">
        <v>8.6704729809999996</v>
      </c>
      <c r="E42" s="607">
        <v>2.6692664420000001</v>
      </c>
      <c r="F42" s="607">
        <v>-1.4798662010000001</v>
      </c>
      <c r="G42" s="607">
        <v>7.0295637559999999</v>
      </c>
      <c r="H42" s="608">
        <v>3.1772909629999999</v>
      </c>
      <c r="I42" s="608">
        <v>-0.31465959799999998</v>
      </c>
      <c r="J42" s="608">
        <v>0.946946281</v>
      </c>
    </row>
    <row r="43" spans="1:10" s="7" customFormat="1" ht="15">
      <c r="A43" s="634" t="s">
        <v>241</v>
      </c>
      <c r="B43" s="629" t="s">
        <v>88</v>
      </c>
      <c r="C43" s="629" t="s">
        <v>88</v>
      </c>
      <c r="D43" s="629">
        <v>400.62620589300002</v>
      </c>
      <c r="E43" s="629">
        <v>253.96878993600001</v>
      </c>
      <c r="F43" s="629">
        <v>376.075509813</v>
      </c>
      <c r="G43" s="629">
        <v>474.34536093399998</v>
      </c>
      <c r="H43" s="630">
        <v>266.38388730200001</v>
      </c>
      <c r="I43" s="630">
        <v>389.53172015799998</v>
      </c>
      <c r="J43" s="630">
        <v>345.03967274399997</v>
      </c>
    </row>
    <row r="44" spans="1:10" ht="15">
      <c r="A44" s="609" t="s">
        <v>160</v>
      </c>
      <c r="B44" s="602"/>
      <c r="C44" s="602"/>
      <c r="D44" s="602"/>
      <c r="E44" s="602"/>
      <c r="F44" s="602"/>
      <c r="G44" s="602"/>
      <c r="H44" s="616"/>
      <c r="I44" s="616"/>
      <c r="J44" s="616"/>
    </row>
    <row r="45" spans="1:10" ht="15">
      <c r="A45" s="340" t="s">
        <v>352</v>
      </c>
      <c r="B45" s="521" t="s">
        <v>88</v>
      </c>
      <c r="C45" s="521" t="s">
        <v>88</v>
      </c>
      <c r="D45" s="521">
        <v>463.66208262200001</v>
      </c>
      <c r="E45" s="521">
        <v>358.789335747</v>
      </c>
      <c r="F45" s="521">
        <v>373.17502051700001</v>
      </c>
      <c r="G45" s="521">
        <v>313.11457512099997</v>
      </c>
      <c r="H45" s="522">
        <v>367.66720499799999</v>
      </c>
      <c r="I45" s="522">
        <v>364.95087061300001</v>
      </c>
      <c r="J45" s="522">
        <v>365.93225433200001</v>
      </c>
    </row>
    <row r="46" spans="1:10" ht="15">
      <c r="A46" s="338" t="s">
        <v>454</v>
      </c>
      <c r="B46" s="520" t="s">
        <v>88</v>
      </c>
      <c r="C46" s="520" t="s">
        <v>88</v>
      </c>
      <c r="D46" s="520">
        <v>365.87501807899997</v>
      </c>
      <c r="E46" s="520">
        <v>320.54404850499998</v>
      </c>
      <c r="F46" s="520">
        <v>327.89546341499999</v>
      </c>
      <c r="G46" s="520">
        <v>400.40831835099999</v>
      </c>
      <c r="H46" s="334">
        <v>324.38148418700001</v>
      </c>
      <c r="I46" s="334">
        <v>337.824736917</v>
      </c>
      <c r="J46" s="334">
        <v>332.96782775299999</v>
      </c>
    </row>
    <row r="47" spans="1:10" ht="15">
      <c r="A47" s="340" t="s">
        <v>353</v>
      </c>
      <c r="B47" s="521" t="s">
        <v>88</v>
      </c>
      <c r="C47" s="521" t="s">
        <v>88</v>
      </c>
      <c r="D47" s="521">
        <v>240.26569832300001</v>
      </c>
      <c r="E47" s="521">
        <v>160.57515405000001</v>
      </c>
      <c r="F47" s="521">
        <v>166.168834468</v>
      </c>
      <c r="G47" s="521">
        <v>109.127223636</v>
      </c>
      <c r="H47" s="522">
        <v>167.32125590800001</v>
      </c>
      <c r="I47" s="522">
        <v>158.358057256</v>
      </c>
      <c r="J47" s="522">
        <v>161.59636888599999</v>
      </c>
    </row>
    <row r="48" spans="1:10" ht="15">
      <c r="A48" s="338" t="s">
        <v>354</v>
      </c>
      <c r="B48" s="520" t="s">
        <v>88</v>
      </c>
      <c r="C48" s="520" t="s">
        <v>88</v>
      </c>
      <c r="D48" s="520">
        <v>548.01791117000005</v>
      </c>
      <c r="E48" s="520">
        <v>425.52281915399999</v>
      </c>
      <c r="F48" s="520">
        <v>447.76223797799997</v>
      </c>
      <c r="G48" s="520">
        <v>392.50832155699999</v>
      </c>
      <c r="H48" s="334">
        <v>435.89248566100002</v>
      </c>
      <c r="I48" s="334">
        <v>440.19625193799999</v>
      </c>
      <c r="J48" s="334">
        <v>438.64134537699999</v>
      </c>
    </row>
    <row r="49" spans="1:10" ht="15">
      <c r="A49" s="340" t="s">
        <v>455</v>
      </c>
      <c r="B49" s="521" t="s">
        <v>88</v>
      </c>
      <c r="C49" s="521" t="s">
        <v>88</v>
      </c>
      <c r="D49" s="521">
        <v>118.287511434</v>
      </c>
      <c r="E49" s="521">
        <v>78.581816950999993</v>
      </c>
      <c r="F49" s="521">
        <v>77.039791002000001</v>
      </c>
      <c r="G49" s="521">
        <v>76.155101376000005</v>
      </c>
      <c r="H49" s="522">
        <v>81.943052111</v>
      </c>
      <c r="I49" s="522">
        <v>76.918649373999997</v>
      </c>
      <c r="J49" s="522">
        <v>78.733914487999996</v>
      </c>
    </row>
    <row r="50" spans="1:10" ht="15">
      <c r="A50" s="598" t="s">
        <v>355</v>
      </c>
      <c r="B50" s="599" t="s">
        <v>88</v>
      </c>
      <c r="C50" s="599" t="s">
        <v>88</v>
      </c>
      <c r="D50" s="599">
        <v>400.62620589300002</v>
      </c>
      <c r="E50" s="599">
        <v>253.96878993600001</v>
      </c>
      <c r="F50" s="599">
        <v>376.075509813</v>
      </c>
      <c r="G50" s="599">
        <v>474.34536093399998</v>
      </c>
      <c r="H50" s="600">
        <v>266.38388730200001</v>
      </c>
      <c r="I50" s="600">
        <v>389.53172015799998</v>
      </c>
      <c r="J50" s="600">
        <v>345.03967274399997</v>
      </c>
    </row>
    <row r="51" spans="1:10" ht="15">
      <c r="A51" s="625" t="s">
        <v>456</v>
      </c>
      <c r="B51" s="626" t="s">
        <v>88</v>
      </c>
      <c r="C51" s="626" t="s">
        <v>88</v>
      </c>
      <c r="D51" s="626">
        <v>91.985052218000007</v>
      </c>
      <c r="E51" s="626">
        <v>85.873074383000002</v>
      </c>
      <c r="F51" s="626">
        <v>96.625236845000003</v>
      </c>
      <c r="G51" s="626">
        <v>117.124379698</v>
      </c>
      <c r="H51" s="627">
        <v>86.390476108000001</v>
      </c>
      <c r="I51" s="627">
        <v>99.432209431000004</v>
      </c>
      <c r="J51" s="627">
        <v>94.720365106000003</v>
      </c>
    </row>
    <row r="52" spans="1:10">
      <c r="A52" s="22" t="s">
        <v>246</v>
      </c>
    </row>
    <row r="53" spans="1:10" s="466" customFormat="1">
      <c r="A53" s="218" t="s">
        <v>500</v>
      </c>
    </row>
    <row r="54" spans="1:10">
      <c r="A54" s="243" t="s">
        <v>255</v>
      </c>
      <c r="B54" s="197"/>
      <c r="C54" s="197"/>
      <c r="D54" s="212"/>
      <c r="E54" s="197"/>
      <c r="F54" s="197"/>
      <c r="G54" s="212"/>
      <c r="H54" s="197"/>
      <c r="I54" s="197"/>
      <c r="J54" s="197"/>
    </row>
    <row r="55" spans="1:10">
      <c r="A55" s="243" t="s">
        <v>662</v>
      </c>
      <c r="B55" s="3"/>
      <c r="C55" s="3"/>
      <c r="D55" s="213"/>
      <c r="E55" s="3"/>
      <c r="F55" s="3"/>
      <c r="G55" s="3"/>
      <c r="H55" s="3"/>
      <c r="I55" s="3"/>
      <c r="J55" s="3"/>
    </row>
    <row r="57" spans="1:10" s="466" customFormat="1" ht="12.75" customHeight="1">
      <c r="A57" s="511" t="s">
        <v>172</v>
      </c>
      <c r="B57" s="512"/>
      <c r="C57" s="512"/>
    </row>
    <row r="58" spans="1:10" s="466" customFormat="1" ht="24.75" customHeight="1">
      <c r="A58" s="751" t="s">
        <v>173</v>
      </c>
      <c r="B58" s="751"/>
      <c r="C58" s="751"/>
      <c r="D58" s="751"/>
      <c r="E58" s="751"/>
      <c r="F58" s="751"/>
      <c r="G58" s="751"/>
      <c r="H58" s="751"/>
      <c r="I58" s="751"/>
      <c r="J58" s="751"/>
    </row>
    <row r="59" spans="1:10" s="466" customFormat="1" ht="12.75" customHeight="1">
      <c r="A59" s="513"/>
      <c r="B59" s="514"/>
      <c r="C59" s="514"/>
    </row>
    <row r="60" spans="1:10" s="466" customFormat="1" ht="24.75" customHeight="1">
      <c r="A60" s="752" t="s">
        <v>176</v>
      </c>
      <c r="B60" s="752"/>
      <c r="C60" s="752"/>
      <c r="D60" s="752"/>
      <c r="E60" s="752"/>
      <c r="F60" s="752"/>
      <c r="G60" s="752"/>
      <c r="H60" s="752"/>
      <c r="I60" s="752"/>
      <c r="J60" s="752"/>
    </row>
    <row r="61" spans="1:10" s="466" customFormat="1" ht="12.75" customHeight="1">
      <c r="A61" s="513"/>
      <c r="B61" s="514"/>
      <c r="C61" s="514"/>
    </row>
    <row r="62" spans="1:10" s="466" customFormat="1" ht="17.25" customHeight="1">
      <c r="A62" s="750" t="s">
        <v>177</v>
      </c>
      <c r="B62" s="750"/>
      <c r="C62" s="750"/>
      <c r="D62" s="750"/>
      <c r="E62" s="750"/>
      <c r="F62" s="750"/>
      <c r="G62" s="750"/>
      <c r="H62" s="750"/>
      <c r="I62" s="750"/>
      <c r="J62" s="750"/>
    </row>
    <row r="63" spans="1:10" s="466" customFormat="1" ht="12.75" customHeight="1">
      <c r="A63" s="515"/>
      <c r="B63" s="512"/>
      <c r="C63" s="512"/>
    </row>
    <row r="64" spans="1:10" s="466" customFormat="1" ht="12.75" customHeight="1">
      <c r="A64" s="749" t="s">
        <v>178</v>
      </c>
      <c r="B64" s="749"/>
      <c r="C64" s="749"/>
    </row>
    <row r="65" spans="1:10" s="466" customFormat="1" ht="12.75" customHeight="1">
      <c r="A65" s="654"/>
      <c r="B65" s="654"/>
      <c r="C65" s="654"/>
    </row>
    <row r="66" spans="1:10" s="466" customFormat="1" ht="15.75" customHeight="1">
      <c r="A66" s="750" t="s">
        <v>517</v>
      </c>
      <c r="B66" s="750"/>
      <c r="C66" s="750"/>
      <c r="D66" s="750"/>
      <c r="E66" s="750"/>
      <c r="F66" s="750"/>
      <c r="G66" s="750"/>
      <c r="H66" s="750"/>
      <c r="I66" s="750"/>
      <c r="J66" s="750"/>
    </row>
    <row r="67" spans="1:10" s="466" customFormat="1" ht="12.75" customHeight="1">
      <c r="A67" s="512"/>
      <c r="B67" s="512"/>
      <c r="C67" s="512"/>
    </row>
    <row r="68" spans="1:10" s="466" customFormat="1" ht="15" customHeight="1">
      <c r="A68" s="750" t="s">
        <v>179</v>
      </c>
      <c r="B68" s="750"/>
      <c r="C68" s="750"/>
      <c r="D68" s="750"/>
      <c r="E68" s="750"/>
      <c r="F68" s="750"/>
      <c r="G68" s="750"/>
      <c r="H68" s="750"/>
      <c r="I68" s="750"/>
      <c r="J68" s="750"/>
    </row>
    <row r="69" spans="1:10" s="466" customFormat="1" ht="12.75" customHeight="1">
      <c r="A69" s="512"/>
      <c r="B69" s="512"/>
      <c r="C69" s="512"/>
    </row>
    <row r="70" spans="1:10" s="466" customFormat="1" ht="27" customHeight="1">
      <c r="A70" s="750" t="s">
        <v>180</v>
      </c>
      <c r="B70" s="750"/>
      <c r="C70" s="750"/>
      <c r="D70" s="750"/>
      <c r="E70" s="750"/>
      <c r="F70" s="750"/>
      <c r="G70" s="750"/>
      <c r="H70" s="750"/>
      <c r="I70" s="750"/>
      <c r="J70" s="750"/>
    </row>
    <row r="71" spans="1:10" s="466" customFormat="1" ht="12.75" customHeight="1">
      <c r="A71" s="515"/>
      <c r="B71" s="512"/>
      <c r="C71" s="512"/>
    </row>
    <row r="72" spans="1:10" s="466" customFormat="1" ht="15" customHeight="1">
      <c r="A72" s="750" t="s">
        <v>181</v>
      </c>
      <c r="B72" s="750"/>
      <c r="C72" s="750"/>
      <c r="D72" s="750"/>
      <c r="E72" s="750"/>
      <c r="F72" s="750"/>
      <c r="G72" s="750"/>
      <c r="H72" s="750"/>
      <c r="I72" s="750"/>
      <c r="J72" s="750"/>
    </row>
    <row r="73" spans="1:10" s="466" customFormat="1" ht="12.75" customHeight="1">
      <c r="A73" s="516"/>
      <c r="B73" s="512"/>
      <c r="C73" s="512"/>
    </row>
    <row r="74" spans="1:10" s="466" customFormat="1" ht="15" customHeight="1">
      <c r="A74" s="749" t="s">
        <v>182</v>
      </c>
      <c r="B74" s="749"/>
      <c r="C74" s="749"/>
    </row>
    <row r="75" spans="1:10" s="466" customFormat="1" ht="12.75" customHeight="1">
      <c r="A75" s="516"/>
      <c r="B75" s="512"/>
      <c r="C75" s="512"/>
    </row>
    <row r="76" spans="1:10" s="466" customFormat="1" ht="13.5" customHeight="1">
      <c r="A76" s="750" t="s">
        <v>183</v>
      </c>
      <c r="B76" s="750"/>
      <c r="C76" s="750"/>
      <c r="D76" s="750"/>
      <c r="E76" s="750"/>
      <c r="F76" s="750"/>
      <c r="G76" s="750"/>
      <c r="H76" s="750"/>
      <c r="I76" s="750"/>
      <c r="J76" s="750"/>
    </row>
    <row r="77" spans="1:10" s="466" customFormat="1" ht="10.5" customHeight="1">
      <c r="A77" s="659"/>
      <c r="B77" s="659"/>
      <c r="C77" s="659"/>
      <c r="D77" s="659"/>
      <c r="E77" s="659"/>
      <c r="F77" s="659"/>
      <c r="G77" s="659"/>
      <c r="H77" s="659"/>
      <c r="I77" s="659"/>
      <c r="J77" s="659"/>
    </row>
    <row r="78" spans="1:10" s="466" customFormat="1" ht="25.5" customHeight="1">
      <c r="A78" s="750" t="s">
        <v>524</v>
      </c>
      <c r="B78" s="750"/>
      <c r="C78" s="750"/>
      <c r="D78" s="750"/>
      <c r="E78" s="750"/>
      <c r="F78" s="750"/>
      <c r="G78" s="750"/>
      <c r="H78" s="750"/>
      <c r="I78" s="750"/>
      <c r="J78" s="750"/>
    </row>
    <row r="79" spans="1:10" s="466" customFormat="1" ht="12.75" customHeight="1">
      <c r="A79" s="516"/>
      <c r="B79" s="512"/>
      <c r="C79" s="512"/>
    </row>
    <row r="80" spans="1:10" s="466" customFormat="1" ht="27" customHeight="1">
      <c r="A80" s="750" t="s">
        <v>184</v>
      </c>
      <c r="B80" s="750"/>
      <c r="C80" s="750"/>
      <c r="D80" s="750"/>
      <c r="E80" s="750"/>
      <c r="F80" s="750"/>
      <c r="G80" s="750"/>
      <c r="H80" s="750"/>
      <c r="I80" s="750"/>
      <c r="J80" s="750"/>
    </row>
    <row r="81" spans="1:10" s="466" customFormat="1" ht="9" customHeight="1">
      <c r="A81" s="516"/>
      <c r="B81" s="512"/>
      <c r="C81" s="512"/>
    </row>
    <row r="82" spans="1:10" s="466" customFormat="1" ht="18" customHeight="1">
      <c r="A82" s="749" t="s">
        <v>185</v>
      </c>
      <c r="B82" s="749"/>
      <c r="C82" s="749"/>
    </row>
    <row r="83" spans="1:10" s="466" customFormat="1" ht="12.75" customHeight="1">
      <c r="A83" s="655"/>
      <c r="B83" s="512"/>
      <c r="C83" s="512"/>
    </row>
    <row r="84" spans="1:10" s="466" customFormat="1" ht="21.75" customHeight="1">
      <c r="A84" s="517" t="s">
        <v>174</v>
      </c>
      <c r="B84" s="512"/>
      <c r="C84" s="512"/>
    </row>
    <row r="85" spans="1:10" s="466" customFormat="1" ht="12.75" customHeight="1">
      <c r="A85" s="516" t="s">
        <v>175</v>
      </c>
      <c r="B85" s="512"/>
      <c r="C85" s="512"/>
    </row>
    <row r="86" spans="1:10" s="466" customFormat="1"/>
    <row r="87" spans="1:10" ht="24.75" customHeight="1">
      <c r="A87" s="746" t="s">
        <v>523</v>
      </c>
      <c r="B87" s="746"/>
      <c r="C87" s="746"/>
      <c r="D87" s="746"/>
      <c r="E87" s="746"/>
      <c r="F87" s="746"/>
      <c r="G87" s="746"/>
      <c r="H87" s="746"/>
      <c r="I87" s="746"/>
      <c r="J87" s="746"/>
    </row>
    <row r="88" spans="1:10">
      <c r="H88" s="193"/>
      <c r="I88" s="193"/>
    </row>
    <row r="89" spans="1:10" s="466" customFormat="1"/>
    <row r="90" spans="1:10" s="466" customFormat="1"/>
    <row r="91" spans="1:10" s="466" customFormat="1"/>
  </sheetData>
  <mergeCells count="14">
    <mergeCell ref="A87:J87"/>
    <mergeCell ref="A58:J58"/>
    <mergeCell ref="A60:J60"/>
    <mergeCell ref="A62:J62"/>
    <mergeCell ref="A66:J66"/>
    <mergeCell ref="A68:J68"/>
    <mergeCell ref="A70:J70"/>
    <mergeCell ref="A72:J72"/>
    <mergeCell ref="A76:J76"/>
    <mergeCell ref="A78:J78"/>
    <mergeCell ref="A80:J80"/>
    <mergeCell ref="A64:C64"/>
    <mergeCell ref="A82:C82"/>
    <mergeCell ref="A74:C74"/>
  </mergeCells>
  <pageMargins left="0.70866141732283472" right="0.70866141732283472" top="0.74803149606299213" bottom="0.74803149606299213" header="0.31496062992125984" footer="0.31496062992125984"/>
  <pageSetup paperSize="9" scale="60" firstPageNumber="25" orientation="landscape" useFirstPageNumber="1" r:id="rId1"/>
  <headerFooter>
    <oddHeader>&amp;RLes groupements à fiscalité propre en 2017</oddHeader>
    <oddFooter>&amp;LDirection Générale des Collectivité Locales&amp;C&amp;P&amp;RMise en ligne : mars 2019</oddFooter>
  </headerFooter>
</worksheet>
</file>

<file path=xl/worksheets/sheet12.xml><?xml version="1.0" encoding="utf-8"?>
<worksheet xmlns="http://schemas.openxmlformats.org/spreadsheetml/2006/main" xmlns:r="http://schemas.openxmlformats.org/officeDocument/2006/relationships">
  <sheetPr>
    <tabColor rgb="FF00B050"/>
  </sheetPr>
  <dimension ref="A1:L124"/>
  <sheetViews>
    <sheetView view="pageBreakPreview" zoomScale="60" zoomScaleNormal="100" workbookViewId="0">
      <selection activeCell="F132" sqref="F132"/>
    </sheetView>
  </sheetViews>
  <sheetFormatPr baseColWidth="10" defaultRowHeight="12.75"/>
  <cols>
    <col min="1" max="1" width="77.42578125" style="466" customWidth="1"/>
    <col min="2" max="7" width="14.7109375" style="466" customWidth="1"/>
    <col min="8" max="8" width="15.42578125" style="466" customWidth="1"/>
    <col min="9" max="9" width="16.5703125" style="466" customWidth="1"/>
    <col min="10" max="10" width="14.5703125" style="466" customWidth="1"/>
    <col min="11" max="16384" width="11.42578125" style="466"/>
  </cols>
  <sheetData>
    <row r="1" spans="1:12" ht="19.5" customHeight="1">
      <c r="A1" s="479" t="s">
        <v>684</v>
      </c>
    </row>
    <row r="2" spans="1:12" ht="12.75" customHeight="1" thickBot="1">
      <c r="J2" s="480" t="s">
        <v>67</v>
      </c>
    </row>
    <row r="3" spans="1:12" ht="14.25" customHeight="1">
      <c r="A3" s="481" t="s">
        <v>655</v>
      </c>
      <c r="B3" s="530" t="s">
        <v>37</v>
      </c>
      <c r="C3" s="530" t="s">
        <v>99</v>
      </c>
      <c r="D3" s="530" t="s">
        <v>100</v>
      </c>
      <c r="E3" s="530" t="s">
        <v>101</v>
      </c>
      <c r="F3" s="530" t="s">
        <v>341</v>
      </c>
      <c r="G3" s="531">
        <v>300000</v>
      </c>
      <c r="H3" s="532" t="s">
        <v>508</v>
      </c>
      <c r="I3" s="532" t="s">
        <v>508</v>
      </c>
      <c r="J3" s="532" t="s">
        <v>64</v>
      </c>
    </row>
    <row r="4" spans="1:12" ht="14.25" customHeight="1">
      <c r="A4" s="482" t="s">
        <v>165</v>
      </c>
      <c r="B4" s="533" t="s">
        <v>633</v>
      </c>
      <c r="C4" s="533" t="s">
        <v>38</v>
      </c>
      <c r="D4" s="533" t="s">
        <v>38</v>
      </c>
      <c r="E4" s="533" t="s">
        <v>38</v>
      </c>
      <c r="F4" s="533" t="s">
        <v>38</v>
      </c>
      <c r="G4" s="533" t="s">
        <v>39</v>
      </c>
      <c r="H4" s="534" t="s">
        <v>356</v>
      </c>
      <c r="I4" s="534" t="s">
        <v>695</v>
      </c>
      <c r="J4" s="534" t="s">
        <v>115</v>
      </c>
    </row>
    <row r="5" spans="1:12" ht="14.25" customHeight="1" thickBot="1">
      <c r="A5" s="483" t="s">
        <v>68</v>
      </c>
      <c r="B5" s="535" t="s">
        <v>39</v>
      </c>
      <c r="C5" s="535" t="s">
        <v>102</v>
      </c>
      <c r="D5" s="535" t="s">
        <v>103</v>
      </c>
      <c r="E5" s="535" t="s">
        <v>104</v>
      </c>
      <c r="F5" s="535" t="s">
        <v>342</v>
      </c>
      <c r="G5" s="535" t="s">
        <v>105</v>
      </c>
      <c r="H5" s="536" t="s">
        <v>694</v>
      </c>
      <c r="I5" s="536" t="s">
        <v>105</v>
      </c>
      <c r="J5" s="536" t="s">
        <v>339</v>
      </c>
    </row>
    <row r="6" spans="1:12" ht="12.75" customHeight="1">
      <c r="B6" s="467"/>
      <c r="C6" s="467"/>
      <c r="D6" s="467"/>
      <c r="E6" s="467"/>
      <c r="F6" s="467"/>
      <c r="G6" s="467"/>
      <c r="H6" s="467"/>
      <c r="I6" s="467"/>
      <c r="J6" s="467"/>
    </row>
    <row r="7" spans="1:12" ht="14.1" customHeight="1">
      <c r="A7" s="337" t="s">
        <v>125</v>
      </c>
      <c r="B7" s="518">
        <v>509.10635890200001</v>
      </c>
      <c r="C7" s="518">
        <v>1436.9310572510001</v>
      </c>
      <c r="D7" s="518">
        <v>3494.0937903969998</v>
      </c>
      <c r="E7" s="518">
        <v>759.18483082399996</v>
      </c>
      <c r="F7" s="518">
        <v>64.633769279999996</v>
      </c>
      <c r="G7" s="518" t="s">
        <v>88</v>
      </c>
      <c r="H7" s="519">
        <v>2750.9158764509998</v>
      </c>
      <c r="I7" s="519">
        <v>3513.0339302030002</v>
      </c>
      <c r="J7" s="519">
        <v>6263.949806654</v>
      </c>
      <c r="L7" s="564"/>
    </row>
    <row r="8" spans="1:12" ht="14.1" customHeight="1">
      <c r="A8" s="338" t="s">
        <v>126</v>
      </c>
      <c r="B8" s="520">
        <v>130.578499924</v>
      </c>
      <c r="C8" s="520">
        <v>393.33530719200002</v>
      </c>
      <c r="D8" s="520">
        <v>1018.700673845</v>
      </c>
      <c r="E8" s="520">
        <v>236.38660727800001</v>
      </c>
      <c r="F8" s="520">
        <v>12.94891855</v>
      </c>
      <c r="G8" s="520" t="s">
        <v>88</v>
      </c>
      <c r="H8" s="334">
        <v>753.43832297799997</v>
      </c>
      <c r="I8" s="334">
        <v>1038.51168381</v>
      </c>
      <c r="J8" s="334">
        <v>1791.9500067890001</v>
      </c>
    </row>
    <row r="9" spans="1:12" ht="14.1" customHeight="1">
      <c r="A9" s="340" t="s">
        <v>127</v>
      </c>
      <c r="B9" s="521">
        <v>189.22477031599999</v>
      </c>
      <c r="C9" s="521">
        <v>545.15006056699997</v>
      </c>
      <c r="D9" s="521">
        <v>1372.4460254549999</v>
      </c>
      <c r="E9" s="521">
        <v>279.36091098499998</v>
      </c>
      <c r="F9" s="521">
        <v>22.568634620000001</v>
      </c>
      <c r="G9" s="521" t="s">
        <v>88</v>
      </c>
      <c r="H9" s="522">
        <v>1044.9047903139999</v>
      </c>
      <c r="I9" s="522">
        <v>1363.8456116279999</v>
      </c>
      <c r="J9" s="522">
        <v>2408.7504019419998</v>
      </c>
    </row>
    <row r="10" spans="1:12" ht="14.1" customHeight="1">
      <c r="A10" s="338" t="s">
        <v>128</v>
      </c>
      <c r="B10" s="520">
        <v>11.147462591</v>
      </c>
      <c r="C10" s="520">
        <v>29.668007040999999</v>
      </c>
      <c r="D10" s="520">
        <v>66.476729801999994</v>
      </c>
      <c r="E10" s="520">
        <v>14.858066968999999</v>
      </c>
      <c r="F10" s="520">
        <v>0.49330803000000001</v>
      </c>
      <c r="G10" s="520" t="s">
        <v>88</v>
      </c>
      <c r="H10" s="334">
        <v>56.901098783000002</v>
      </c>
      <c r="I10" s="334">
        <v>65.742475650000003</v>
      </c>
      <c r="J10" s="334">
        <v>122.643574433</v>
      </c>
    </row>
    <row r="11" spans="1:12" ht="14.1" customHeight="1">
      <c r="A11" s="340" t="s">
        <v>129</v>
      </c>
      <c r="B11" s="521">
        <v>135.697613945</v>
      </c>
      <c r="C11" s="521">
        <v>378.17620464100003</v>
      </c>
      <c r="D11" s="521">
        <v>804.511095103</v>
      </c>
      <c r="E11" s="521">
        <v>176.11163085999999</v>
      </c>
      <c r="F11" s="521">
        <v>26.10254982</v>
      </c>
      <c r="G11" s="521" t="s">
        <v>88</v>
      </c>
      <c r="H11" s="522">
        <v>698.93572677099996</v>
      </c>
      <c r="I11" s="522">
        <v>821.66336759800004</v>
      </c>
      <c r="J11" s="522">
        <v>1520.5990943690001</v>
      </c>
    </row>
    <row r="12" spans="1:12" ht="14.1" customHeight="1">
      <c r="A12" s="338" t="s">
        <v>130</v>
      </c>
      <c r="B12" s="520">
        <v>42.458012126</v>
      </c>
      <c r="C12" s="520">
        <v>90.601477810999995</v>
      </c>
      <c r="D12" s="520">
        <v>231.959266192</v>
      </c>
      <c r="E12" s="520">
        <v>52.467614732000001</v>
      </c>
      <c r="F12" s="520">
        <v>2.5203582600000001</v>
      </c>
      <c r="G12" s="520" t="s">
        <v>88</v>
      </c>
      <c r="H12" s="334">
        <v>196.73593760399999</v>
      </c>
      <c r="I12" s="334">
        <v>223.27079151699999</v>
      </c>
      <c r="J12" s="334">
        <v>420.00672912099998</v>
      </c>
    </row>
    <row r="13" spans="1:12" ht="14.1" customHeight="1">
      <c r="A13" s="344" t="s">
        <v>131</v>
      </c>
      <c r="B13" s="523">
        <v>599.641763459</v>
      </c>
      <c r="C13" s="523">
        <v>1667.920445795</v>
      </c>
      <c r="D13" s="523">
        <v>4170.6160507080003</v>
      </c>
      <c r="E13" s="523">
        <v>912.11399971399999</v>
      </c>
      <c r="F13" s="523">
        <v>78.458537579999998</v>
      </c>
      <c r="G13" s="523" t="s">
        <v>88</v>
      </c>
      <c r="H13" s="524">
        <v>3218.6790460000002</v>
      </c>
      <c r="I13" s="524">
        <v>4210.071751257</v>
      </c>
      <c r="J13" s="524">
        <v>7428.7507972570002</v>
      </c>
    </row>
    <row r="14" spans="1:12" ht="14.1" customHeight="1">
      <c r="A14" s="338" t="s">
        <v>66</v>
      </c>
      <c r="B14" s="520">
        <v>391.048275735</v>
      </c>
      <c r="C14" s="520">
        <v>1036.706493245</v>
      </c>
      <c r="D14" s="520">
        <v>2540.5089156829999</v>
      </c>
      <c r="E14" s="520">
        <v>545.76514193000003</v>
      </c>
      <c r="F14" s="520">
        <v>44.205400089999998</v>
      </c>
      <c r="G14" s="520" t="s">
        <v>88</v>
      </c>
      <c r="H14" s="334">
        <v>2013.1934430379999</v>
      </c>
      <c r="I14" s="334">
        <v>2545.0407836449999</v>
      </c>
      <c r="J14" s="334">
        <v>4558.2342266830001</v>
      </c>
    </row>
    <row r="15" spans="1:12" ht="14.1" customHeight="1">
      <c r="A15" s="340" t="s">
        <v>132</v>
      </c>
      <c r="B15" s="521">
        <v>289.77474710000001</v>
      </c>
      <c r="C15" s="521">
        <v>748.25661995500002</v>
      </c>
      <c r="D15" s="521">
        <v>1829.714473816</v>
      </c>
      <c r="E15" s="521">
        <v>363.38058778999999</v>
      </c>
      <c r="F15" s="521">
        <v>32.005584050000003</v>
      </c>
      <c r="G15" s="521" t="s">
        <v>88</v>
      </c>
      <c r="H15" s="522">
        <v>1478.8655738</v>
      </c>
      <c r="I15" s="522">
        <v>1784.26643891</v>
      </c>
      <c r="J15" s="522">
        <v>3263.1320127109998</v>
      </c>
    </row>
    <row r="16" spans="1:12" ht="14.25">
      <c r="A16" s="601" t="s">
        <v>133</v>
      </c>
      <c r="B16" s="602">
        <v>101.27352863500001</v>
      </c>
      <c r="C16" s="602">
        <v>288.44987329000003</v>
      </c>
      <c r="D16" s="602">
        <v>710.79444186600006</v>
      </c>
      <c r="E16" s="602">
        <v>182.38455414000001</v>
      </c>
      <c r="F16" s="602">
        <v>12.19981604</v>
      </c>
      <c r="G16" s="602" t="s">
        <v>88</v>
      </c>
      <c r="H16" s="393">
        <v>534.32786923799995</v>
      </c>
      <c r="I16" s="393">
        <v>760.77434473400001</v>
      </c>
      <c r="J16" s="393">
        <v>1295.1022139720001</v>
      </c>
    </row>
    <row r="17" spans="1:10" ht="14.25">
      <c r="A17" s="603" t="s">
        <v>134</v>
      </c>
      <c r="B17" s="604">
        <v>80.779607240000004</v>
      </c>
      <c r="C17" s="604">
        <v>274.20117191399999</v>
      </c>
      <c r="D17" s="604">
        <v>787.45810419099996</v>
      </c>
      <c r="E17" s="604">
        <v>192.56775734000001</v>
      </c>
      <c r="F17" s="604">
        <v>25.05057515</v>
      </c>
      <c r="G17" s="604" t="s">
        <v>88</v>
      </c>
      <c r="H17" s="605">
        <v>518.43631888000004</v>
      </c>
      <c r="I17" s="605">
        <v>841.62089695400005</v>
      </c>
      <c r="J17" s="605">
        <v>1360.0572158350001</v>
      </c>
    </row>
    <row r="18" spans="1:10" ht="14.25">
      <c r="A18" s="601" t="s">
        <v>135</v>
      </c>
      <c r="B18" s="602">
        <v>59.249572280000002</v>
      </c>
      <c r="C18" s="602">
        <v>209.043744076</v>
      </c>
      <c r="D18" s="602">
        <v>605.40940609400002</v>
      </c>
      <c r="E18" s="602">
        <v>141.17213699999999</v>
      </c>
      <c r="F18" s="602">
        <v>12.241326000000001</v>
      </c>
      <c r="G18" s="602" t="s">
        <v>88</v>
      </c>
      <c r="H18" s="393">
        <v>395.42918241299998</v>
      </c>
      <c r="I18" s="393">
        <v>631.68700303699995</v>
      </c>
      <c r="J18" s="393">
        <v>1027.1161854500001</v>
      </c>
    </row>
    <row r="19" spans="1:10" ht="14.25">
      <c r="A19" s="622" t="s">
        <v>136</v>
      </c>
      <c r="B19" s="623">
        <v>1.63897073</v>
      </c>
      <c r="C19" s="623">
        <v>3.3718376779999999</v>
      </c>
      <c r="D19" s="623">
        <v>8.5017359369999994</v>
      </c>
      <c r="E19" s="623">
        <v>1.7600337399999999</v>
      </c>
      <c r="F19" s="623">
        <v>0.29763653000000001</v>
      </c>
      <c r="G19" s="623" t="s">
        <v>88</v>
      </c>
      <c r="H19" s="624">
        <v>6.9177229279999999</v>
      </c>
      <c r="I19" s="624">
        <v>8.6524916869999995</v>
      </c>
      <c r="J19" s="624">
        <v>15.570214614999999</v>
      </c>
    </row>
    <row r="20" spans="1:10" ht="14.25">
      <c r="A20" s="601" t="s">
        <v>137</v>
      </c>
      <c r="B20" s="602">
        <v>19.891064230000001</v>
      </c>
      <c r="C20" s="602">
        <v>61.785590159999998</v>
      </c>
      <c r="D20" s="602">
        <v>173.54696215999999</v>
      </c>
      <c r="E20" s="602">
        <v>49.635586600000003</v>
      </c>
      <c r="F20" s="602">
        <v>12.511612619999999</v>
      </c>
      <c r="G20" s="602" t="s">
        <v>88</v>
      </c>
      <c r="H20" s="393">
        <v>116.08941354</v>
      </c>
      <c r="I20" s="393">
        <v>201.28140223</v>
      </c>
      <c r="J20" s="393">
        <v>317.37081576999998</v>
      </c>
    </row>
    <row r="21" spans="1:10" ht="14.25">
      <c r="A21" s="622" t="s">
        <v>138</v>
      </c>
      <c r="B21" s="623">
        <v>43.165603865000001</v>
      </c>
      <c r="C21" s="623">
        <v>138.20307677299999</v>
      </c>
      <c r="D21" s="623">
        <v>339.218788238</v>
      </c>
      <c r="E21" s="623">
        <v>74.528463680000002</v>
      </c>
      <c r="F21" s="623">
        <v>5.0098497999999996</v>
      </c>
      <c r="G21" s="623" t="s">
        <v>88</v>
      </c>
      <c r="H21" s="624">
        <v>257.48065754200002</v>
      </c>
      <c r="I21" s="624">
        <v>342.64512481399998</v>
      </c>
      <c r="J21" s="624">
        <v>600.12578235599995</v>
      </c>
    </row>
    <row r="22" spans="1:10" ht="14.25">
      <c r="A22" s="601" t="s">
        <v>139</v>
      </c>
      <c r="B22" s="602">
        <v>62.829706762000001</v>
      </c>
      <c r="C22" s="602">
        <v>171.33955799399999</v>
      </c>
      <c r="D22" s="602">
        <v>399.64181512699997</v>
      </c>
      <c r="E22" s="602">
        <v>70.926504742000006</v>
      </c>
      <c r="F22" s="602">
        <v>2.76499139</v>
      </c>
      <c r="G22" s="602" t="s">
        <v>88</v>
      </c>
      <c r="H22" s="393">
        <v>335.619425428</v>
      </c>
      <c r="I22" s="393">
        <v>371.88315058699999</v>
      </c>
      <c r="J22" s="393">
        <v>707.50257601500005</v>
      </c>
    </row>
    <row r="23" spans="1:10" ht="14.25">
      <c r="A23" s="625" t="s">
        <v>140</v>
      </c>
      <c r="B23" s="626">
        <v>21.818569857</v>
      </c>
      <c r="C23" s="626">
        <v>47.470145869</v>
      </c>
      <c r="D23" s="626">
        <v>103.78842747</v>
      </c>
      <c r="E23" s="626">
        <v>28.326132021999999</v>
      </c>
      <c r="F23" s="626">
        <v>1.42772115</v>
      </c>
      <c r="G23" s="626" t="s">
        <v>88</v>
      </c>
      <c r="H23" s="627">
        <v>93.949201110999994</v>
      </c>
      <c r="I23" s="627">
        <v>108.88179525699999</v>
      </c>
      <c r="J23" s="627">
        <v>202.83099636899999</v>
      </c>
    </row>
    <row r="24" spans="1:10" ht="15">
      <c r="A24" s="609" t="s">
        <v>141</v>
      </c>
      <c r="B24" s="610">
        <v>90.535404557000007</v>
      </c>
      <c r="C24" s="610">
        <v>230.98938854400001</v>
      </c>
      <c r="D24" s="610">
        <v>676.52226031099997</v>
      </c>
      <c r="E24" s="610">
        <v>152.92916889</v>
      </c>
      <c r="F24" s="610">
        <v>13.824768300000001</v>
      </c>
      <c r="G24" s="610" t="s">
        <v>88</v>
      </c>
      <c r="H24" s="377">
        <v>467.763169549</v>
      </c>
      <c r="I24" s="377">
        <v>697.03782105400001</v>
      </c>
      <c r="J24" s="377">
        <v>1164.8009906029999</v>
      </c>
    </row>
    <row r="25" spans="1:10" ht="15">
      <c r="A25" s="628" t="s">
        <v>142</v>
      </c>
      <c r="B25" s="629">
        <v>46.798212845999998</v>
      </c>
      <c r="C25" s="629">
        <v>124.353846168</v>
      </c>
      <c r="D25" s="629">
        <v>452.35393421399999</v>
      </c>
      <c r="E25" s="629">
        <v>103.44760674299999</v>
      </c>
      <c r="F25" s="629">
        <v>11.67353836</v>
      </c>
      <c r="G25" s="629" t="s">
        <v>88</v>
      </c>
      <c r="H25" s="630">
        <v>267.81942552999999</v>
      </c>
      <c r="I25" s="630">
        <v>470.80771279999999</v>
      </c>
      <c r="J25" s="630">
        <v>738.62713832999998</v>
      </c>
    </row>
    <row r="26" spans="1:10" ht="15">
      <c r="A26" s="609" t="s">
        <v>143</v>
      </c>
      <c r="B26" s="610">
        <v>167.77895629299999</v>
      </c>
      <c r="C26" s="610">
        <v>435.88011205999999</v>
      </c>
      <c r="D26" s="610">
        <v>1170.9733865830001</v>
      </c>
      <c r="E26" s="610">
        <v>219.73510718899999</v>
      </c>
      <c r="F26" s="610">
        <v>31.729328339999999</v>
      </c>
      <c r="G26" s="610" t="s">
        <v>88</v>
      </c>
      <c r="H26" s="377">
        <v>870.96781643600002</v>
      </c>
      <c r="I26" s="377">
        <v>1155.1290740290001</v>
      </c>
      <c r="J26" s="377">
        <v>2026.0968904660001</v>
      </c>
    </row>
    <row r="27" spans="1:10" ht="14.25">
      <c r="A27" s="622" t="s">
        <v>144</v>
      </c>
      <c r="B27" s="623">
        <v>134.406335407</v>
      </c>
      <c r="C27" s="623">
        <v>352.616292133</v>
      </c>
      <c r="D27" s="623">
        <v>901.87771908900004</v>
      </c>
      <c r="E27" s="623">
        <v>151.902018949</v>
      </c>
      <c r="F27" s="623">
        <v>16.421914399999999</v>
      </c>
      <c r="G27" s="623" t="s">
        <v>88</v>
      </c>
      <c r="H27" s="624">
        <v>688.28628849300003</v>
      </c>
      <c r="I27" s="624">
        <v>868.937991485</v>
      </c>
      <c r="J27" s="624">
        <v>1557.2242799779999</v>
      </c>
    </row>
    <row r="28" spans="1:10" ht="14.25">
      <c r="A28" s="601" t="s">
        <v>145</v>
      </c>
      <c r="B28" s="602">
        <v>21.416021969999999</v>
      </c>
      <c r="C28" s="602">
        <v>48.982874318</v>
      </c>
      <c r="D28" s="602">
        <v>173.42577767200001</v>
      </c>
      <c r="E28" s="602">
        <v>50.90864775</v>
      </c>
      <c r="F28" s="602">
        <v>10.75557547</v>
      </c>
      <c r="G28" s="602" t="s">
        <v>88</v>
      </c>
      <c r="H28" s="393">
        <v>99.090160496999999</v>
      </c>
      <c r="I28" s="393">
        <v>206.39873668199999</v>
      </c>
      <c r="J28" s="393">
        <v>305.48889717899999</v>
      </c>
    </row>
    <row r="29" spans="1:10" ht="14.25">
      <c r="A29" s="622" t="s">
        <v>146</v>
      </c>
      <c r="B29" s="623">
        <v>11.956598916000001</v>
      </c>
      <c r="C29" s="623">
        <v>34.280945610000003</v>
      </c>
      <c r="D29" s="623">
        <v>95.669889822000002</v>
      </c>
      <c r="E29" s="623">
        <v>16.924440489999999</v>
      </c>
      <c r="F29" s="623">
        <v>4.5518384699999999</v>
      </c>
      <c r="G29" s="623" t="s">
        <v>88</v>
      </c>
      <c r="H29" s="624">
        <v>83.591367446000007</v>
      </c>
      <c r="I29" s="624">
        <v>79.792345862000005</v>
      </c>
      <c r="J29" s="624">
        <v>163.38371330800001</v>
      </c>
    </row>
    <row r="30" spans="1:10" ht="15">
      <c r="A30" s="609" t="s">
        <v>147</v>
      </c>
      <c r="B30" s="610">
        <v>76.767670116999994</v>
      </c>
      <c r="C30" s="610">
        <v>195.77763731600001</v>
      </c>
      <c r="D30" s="610">
        <v>434.47684881200001</v>
      </c>
      <c r="E30" s="610">
        <v>90.496894406999999</v>
      </c>
      <c r="F30" s="610">
        <v>7.6408718799999997</v>
      </c>
      <c r="G30" s="610" t="s">
        <v>88</v>
      </c>
      <c r="H30" s="377">
        <v>385.08340838100003</v>
      </c>
      <c r="I30" s="377">
        <v>420.07651415200002</v>
      </c>
      <c r="J30" s="377">
        <v>805.15992253299999</v>
      </c>
    </row>
    <row r="31" spans="1:10" ht="14.25">
      <c r="A31" s="622" t="s">
        <v>148</v>
      </c>
      <c r="B31" s="623">
        <v>18.427171503</v>
      </c>
      <c r="C31" s="623">
        <v>50.062051682000003</v>
      </c>
      <c r="D31" s="623">
        <v>112.978941541</v>
      </c>
      <c r="E31" s="623">
        <v>19.506205642000001</v>
      </c>
      <c r="F31" s="623">
        <v>2.3804059099999999</v>
      </c>
      <c r="G31" s="623" t="s">
        <v>88</v>
      </c>
      <c r="H31" s="624">
        <v>94.274280779999998</v>
      </c>
      <c r="I31" s="624">
        <v>109.080495497</v>
      </c>
      <c r="J31" s="624">
        <v>203.35477627700001</v>
      </c>
    </row>
    <row r="32" spans="1:10" ht="14.25">
      <c r="A32" s="601" t="s">
        <v>149</v>
      </c>
      <c r="B32" s="602">
        <v>39.184562974000002</v>
      </c>
      <c r="C32" s="602">
        <v>107.181104914</v>
      </c>
      <c r="D32" s="602">
        <v>218.336171017</v>
      </c>
      <c r="E32" s="602">
        <v>45.38050277</v>
      </c>
      <c r="F32" s="602">
        <v>3.17527311</v>
      </c>
      <c r="G32" s="602" t="s">
        <v>88</v>
      </c>
      <c r="H32" s="393">
        <v>201.27535331300001</v>
      </c>
      <c r="I32" s="393">
        <v>211.982261472</v>
      </c>
      <c r="J32" s="393">
        <v>413.25761478499999</v>
      </c>
    </row>
    <row r="33" spans="1:10" ht="14.25">
      <c r="A33" s="625" t="s">
        <v>150</v>
      </c>
      <c r="B33" s="626">
        <v>19.155935640999999</v>
      </c>
      <c r="C33" s="626">
        <v>38.534480719999998</v>
      </c>
      <c r="D33" s="626">
        <v>103.16173625499999</v>
      </c>
      <c r="E33" s="626">
        <v>25.610185994999998</v>
      </c>
      <c r="F33" s="626">
        <v>2.0851928599999998</v>
      </c>
      <c r="G33" s="626" t="s">
        <v>88</v>
      </c>
      <c r="H33" s="627">
        <v>89.533774288000004</v>
      </c>
      <c r="I33" s="627">
        <v>99.013757182999996</v>
      </c>
      <c r="J33" s="627">
        <v>188.54753147100001</v>
      </c>
    </row>
    <row r="34" spans="1:10" ht="15">
      <c r="A34" s="614" t="s">
        <v>151</v>
      </c>
      <c r="B34" s="610">
        <v>676.88531519499998</v>
      </c>
      <c r="C34" s="610">
        <v>1872.811169311</v>
      </c>
      <c r="D34" s="610">
        <v>4665.0671769800001</v>
      </c>
      <c r="E34" s="610">
        <v>978.91993801299998</v>
      </c>
      <c r="F34" s="610">
        <v>96.363097620000005</v>
      </c>
      <c r="G34" s="610" t="s">
        <v>88</v>
      </c>
      <c r="H34" s="377">
        <v>3621.8836928870001</v>
      </c>
      <c r="I34" s="377">
        <v>4668.1630042329998</v>
      </c>
      <c r="J34" s="377">
        <v>8290.0466971189999</v>
      </c>
    </row>
    <row r="35" spans="1:10" ht="15">
      <c r="A35" s="631" t="s">
        <v>152</v>
      </c>
      <c r="B35" s="632">
        <v>676.40943357699996</v>
      </c>
      <c r="C35" s="632">
        <v>1863.698083111</v>
      </c>
      <c r="D35" s="632">
        <v>4605.0928995209997</v>
      </c>
      <c r="E35" s="632">
        <v>1002.610894121</v>
      </c>
      <c r="F35" s="632">
        <v>86.099409460000004</v>
      </c>
      <c r="G35" s="632" t="s">
        <v>88</v>
      </c>
      <c r="H35" s="633">
        <v>3603.7624543810002</v>
      </c>
      <c r="I35" s="633">
        <v>4630.1482654089996</v>
      </c>
      <c r="J35" s="633">
        <v>8233.9107197899993</v>
      </c>
    </row>
    <row r="36" spans="1:10" ht="15">
      <c r="A36" s="611" t="s">
        <v>153</v>
      </c>
      <c r="B36" s="612">
        <v>-0.47588161899999998</v>
      </c>
      <c r="C36" s="612">
        <v>-9.1130861999999997</v>
      </c>
      <c r="D36" s="612">
        <v>-59.974277460000003</v>
      </c>
      <c r="E36" s="612">
        <v>23.690956108000002</v>
      </c>
      <c r="F36" s="612">
        <v>-10.263688159999999</v>
      </c>
      <c r="G36" s="612" t="s">
        <v>88</v>
      </c>
      <c r="H36" s="613">
        <v>-18.121238506000001</v>
      </c>
      <c r="I36" s="613">
        <v>-38.014738823000002</v>
      </c>
      <c r="J36" s="613">
        <v>-56.135977328999999</v>
      </c>
    </row>
    <row r="37" spans="1:10" ht="14.25">
      <c r="A37" s="622" t="s">
        <v>154</v>
      </c>
      <c r="B37" s="623">
        <v>43.737191711000001</v>
      </c>
      <c r="C37" s="623">
        <v>106.63554237699999</v>
      </c>
      <c r="D37" s="623">
        <v>224.168326097</v>
      </c>
      <c r="E37" s="623">
        <v>49.481562146999998</v>
      </c>
      <c r="F37" s="623">
        <v>2.1512299399999999</v>
      </c>
      <c r="G37" s="623" t="s">
        <v>88</v>
      </c>
      <c r="H37" s="624">
        <v>199.94374401900001</v>
      </c>
      <c r="I37" s="624">
        <v>226.23010825399999</v>
      </c>
      <c r="J37" s="624">
        <v>426.17385227300002</v>
      </c>
    </row>
    <row r="38" spans="1:10" ht="14.25">
      <c r="A38" s="601" t="s">
        <v>155</v>
      </c>
      <c r="B38" s="602">
        <v>57.048400979999997</v>
      </c>
      <c r="C38" s="602">
        <v>109.17687152400001</v>
      </c>
      <c r="D38" s="602">
        <v>270.36240567599998</v>
      </c>
      <c r="E38" s="602">
        <v>28.952893410000001</v>
      </c>
      <c r="F38" s="602">
        <v>2.7959194200000002</v>
      </c>
      <c r="G38" s="602" t="s">
        <v>88</v>
      </c>
      <c r="H38" s="393">
        <v>223.96047917999999</v>
      </c>
      <c r="I38" s="393">
        <v>244.37601183000001</v>
      </c>
      <c r="J38" s="393">
        <v>468.33649100999997</v>
      </c>
    </row>
    <row r="39" spans="1:10" ht="14.25">
      <c r="A39" s="625" t="s">
        <v>156</v>
      </c>
      <c r="B39" s="626">
        <v>13.311209269000001</v>
      </c>
      <c r="C39" s="626">
        <v>2.5413291469999999</v>
      </c>
      <c r="D39" s="626">
        <v>46.194079578999997</v>
      </c>
      <c r="E39" s="626">
        <v>-20.528668737</v>
      </c>
      <c r="F39" s="626">
        <v>0.64468948000000004</v>
      </c>
      <c r="G39" s="626" t="s">
        <v>88</v>
      </c>
      <c r="H39" s="627">
        <v>24.016735161</v>
      </c>
      <c r="I39" s="627">
        <v>18.145903575999998</v>
      </c>
      <c r="J39" s="627">
        <v>42.162638737000002</v>
      </c>
    </row>
    <row r="40" spans="1:10" ht="15">
      <c r="A40" s="614" t="s">
        <v>157</v>
      </c>
      <c r="B40" s="610">
        <v>720.622506907</v>
      </c>
      <c r="C40" s="610">
        <v>1979.4467116880001</v>
      </c>
      <c r="D40" s="610">
        <v>4889.235503078</v>
      </c>
      <c r="E40" s="610">
        <v>1028.4015001600001</v>
      </c>
      <c r="F40" s="610">
        <v>98.514327559999998</v>
      </c>
      <c r="G40" s="610" t="s">
        <v>88</v>
      </c>
      <c r="H40" s="377">
        <v>3821.827436906</v>
      </c>
      <c r="I40" s="377">
        <v>4894.3931124860001</v>
      </c>
      <c r="J40" s="377">
        <v>8716.2205493919992</v>
      </c>
    </row>
    <row r="41" spans="1:10" ht="15">
      <c r="A41" s="631" t="s">
        <v>158</v>
      </c>
      <c r="B41" s="632">
        <v>733.45783455699996</v>
      </c>
      <c r="C41" s="632">
        <v>1972.874954635</v>
      </c>
      <c r="D41" s="632">
        <v>4875.4553051969997</v>
      </c>
      <c r="E41" s="632">
        <v>1031.5637875309999</v>
      </c>
      <c r="F41" s="632">
        <v>88.895328879999994</v>
      </c>
      <c r="G41" s="632" t="s">
        <v>88</v>
      </c>
      <c r="H41" s="633">
        <v>3827.722933561</v>
      </c>
      <c r="I41" s="633">
        <v>4874.5242772390002</v>
      </c>
      <c r="J41" s="633">
        <v>8702.2472108000002</v>
      </c>
    </row>
    <row r="42" spans="1:10" ht="14.25">
      <c r="A42" s="606" t="s">
        <v>159</v>
      </c>
      <c r="B42" s="607">
        <v>12.83532765</v>
      </c>
      <c r="C42" s="607">
        <v>-6.5717570519999997</v>
      </c>
      <c r="D42" s="607">
        <v>-13.780197880999999</v>
      </c>
      <c r="E42" s="607">
        <v>3.1622873710000001</v>
      </c>
      <c r="F42" s="607">
        <v>-9.6189986800000007</v>
      </c>
      <c r="G42" s="607" t="s">
        <v>88</v>
      </c>
      <c r="H42" s="608">
        <v>5.8954966549999996</v>
      </c>
      <c r="I42" s="608">
        <v>-19.868835247</v>
      </c>
      <c r="J42" s="608">
        <v>-13.973338591999999</v>
      </c>
    </row>
    <row r="43" spans="1:10" s="484" customFormat="1" ht="15">
      <c r="A43" s="634" t="s">
        <v>323</v>
      </c>
      <c r="B43" s="629">
        <v>373.77141549499999</v>
      </c>
      <c r="C43" s="629">
        <v>973.02755072800005</v>
      </c>
      <c r="D43" s="629">
        <v>2301.7194278229999</v>
      </c>
      <c r="E43" s="629">
        <v>432.88944885000001</v>
      </c>
      <c r="F43" s="629">
        <v>23.260745889999999</v>
      </c>
      <c r="G43" s="629" t="s">
        <v>88</v>
      </c>
      <c r="H43" s="630">
        <v>1894.0145472429999</v>
      </c>
      <c r="I43" s="630">
        <v>2210.6540415429999</v>
      </c>
      <c r="J43" s="630">
        <v>4104.6685887860003</v>
      </c>
    </row>
    <row r="44" spans="1:10" ht="14.25">
      <c r="A44" s="615" t="s">
        <v>160</v>
      </c>
      <c r="B44" s="602"/>
      <c r="C44" s="602"/>
      <c r="D44" s="602"/>
      <c r="E44" s="602"/>
      <c r="F44" s="602"/>
      <c r="G44" s="602"/>
      <c r="H44" s="616"/>
      <c r="I44" s="616"/>
      <c r="J44" s="616"/>
    </row>
    <row r="45" spans="1:10" ht="14.25">
      <c r="A45" s="635" t="s">
        <v>161</v>
      </c>
      <c r="B45" s="636">
        <v>0.150982487</v>
      </c>
      <c r="C45" s="636">
        <v>0.13848945200000001</v>
      </c>
      <c r="D45" s="636">
        <v>0.16221158999999999</v>
      </c>
      <c r="E45" s="636">
        <v>0.167664534</v>
      </c>
      <c r="F45" s="636">
        <v>0.17620476700000001</v>
      </c>
      <c r="G45" s="636" t="s">
        <v>88</v>
      </c>
      <c r="H45" s="637">
        <v>0.14532768300000001</v>
      </c>
      <c r="I45" s="637">
        <v>0.165564357</v>
      </c>
      <c r="J45" s="637">
        <v>0.156796347</v>
      </c>
    </row>
    <row r="46" spans="1:10" ht="14.25">
      <c r="A46" s="617" t="s">
        <v>162</v>
      </c>
      <c r="B46" s="618">
        <v>7.8043617999999995E-2</v>
      </c>
      <c r="C46" s="618">
        <v>7.4556221000000006E-2</v>
      </c>
      <c r="D46" s="618">
        <v>0.108462138</v>
      </c>
      <c r="E46" s="618">
        <v>0.113415216</v>
      </c>
      <c r="F46" s="618">
        <v>0.14878608099999999</v>
      </c>
      <c r="G46" s="618" t="s">
        <v>88</v>
      </c>
      <c r="H46" s="619">
        <v>8.3207869000000004E-2</v>
      </c>
      <c r="I46" s="619">
        <v>0.11182890500000001</v>
      </c>
      <c r="J46" s="619">
        <v>9.9428175999999993E-2</v>
      </c>
    </row>
    <row r="47" spans="1:10" ht="14.25">
      <c r="A47" s="635" t="s">
        <v>163</v>
      </c>
      <c r="B47" s="636">
        <v>0.62332452199999999</v>
      </c>
      <c r="C47" s="636">
        <v>0.58337767399999996</v>
      </c>
      <c r="D47" s="636">
        <v>0.55188955299999998</v>
      </c>
      <c r="E47" s="636">
        <v>0.47460015900000002</v>
      </c>
      <c r="F47" s="636">
        <v>0.29647182599999999</v>
      </c>
      <c r="G47" s="636" t="s">
        <v>88</v>
      </c>
      <c r="H47" s="637">
        <v>0.58844467600000006</v>
      </c>
      <c r="I47" s="637">
        <v>0.52508702299999999</v>
      </c>
      <c r="J47" s="637">
        <v>0.55253819900000001</v>
      </c>
    </row>
    <row r="48" spans="1:10" ht="14.25">
      <c r="A48" s="586" t="s">
        <v>164</v>
      </c>
      <c r="B48" s="620">
        <v>4.1284557939999997</v>
      </c>
      <c r="C48" s="620">
        <v>4.2124339859999997</v>
      </c>
      <c r="D48" s="620">
        <v>3.4022818799999999</v>
      </c>
      <c r="E48" s="620">
        <v>2.830653249</v>
      </c>
      <c r="F48" s="620">
        <v>1.682541464</v>
      </c>
      <c r="G48" s="620" t="s">
        <v>88</v>
      </c>
      <c r="H48" s="621">
        <v>4.0490886640000001</v>
      </c>
      <c r="I48" s="621">
        <v>3.1714979799999998</v>
      </c>
      <c r="J48" s="621">
        <v>3.5239226459999999</v>
      </c>
    </row>
    <row r="49" spans="1:11" ht="14.25">
      <c r="A49" s="638" t="s">
        <v>349</v>
      </c>
      <c r="B49" s="639">
        <v>0.37168023300000003</v>
      </c>
      <c r="C49" s="639">
        <v>0.37938497999999998</v>
      </c>
      <c r="D49" s="639">
        <v>0.39279026500000003</v>
      </c>
      <c r="E49" s="639">
        <v>0.367974833</v>
      </c>
      <c r="F49" s="639">
        <v>0.34917713900000003</v>
      </c>
      <c r="G49" s="639" t="s">
        <v>88</v>
      </c>
      <c r="H49" s="640">
        <v>0.38491048900000002</v>
      </c>
      <c r="I49" s="640">
        <v>0.34917713900000003</v>
      </c>
      <c r="J49" s="640">
        <v>0.38454177899999997</v>
      </c>
    </row>
    <row r="50" spans="1:11" ht="14.25">
      <c r="A50" s="586" t="s">
        <v>350</v>
      </c>
      <c r="B50" s="372">
        <v>0.92029797199999996</v>
      </c>
      <c r="C50" s="372">
        <v>0.92204929000000002</v>
      </c>
      <c r="D50" s="372">
        <v>0.89058333099999998</v>
      </c>
      <c r="E50" s="372">
        <v>0.88600358999999995</v>
      </c>
      <c r="F50" s="372">
        <v>0.85121391899999999</v>
      </c>
      <c r="G50" s="372" t="s">
        <v>88</v>
      </c>
      <c r="H50" s="373">
        <v>0.89957938299999995</v>
      </c>
      <c r="I50" s="373">
        <v>0.85121391899999999</v>
      </c>
      <c r="J50" s="373">
        <v>0.89906857200000001</v>
      </c>
    </row>
    <row r="51" spans="1:11" ht="14.25">
      <c r="A51" s="641" t="s">
        <v>351</v>
      </c>
      <c r="B51" s="642">
        <v>0.23860836899999999</v>
      </c>
      <c r="C51" s="642">
        <v>0.22680335900000001</v>
      </c>
      <c r="D51" s="642">
        <v>0.22844905700000001</v>
      </c>
      <c r="E51" s="642">
        <v>0.16949947800000001</v>
      </c>
      <c r="F51" s="642">
        <v>0.20959657900000001</v>
      </c>
      <c r="G51" s="642" t="s">
        <v>88</v>
      </c>
      <c r="H51" s="643">
        <v>0.22158923699999999</v>
      </c>
      <c r="I51" s="643">
        <v>0.20959657900000001</v>
      </c>
      <c r="J51" s="643">
        <v>0.22146257699999999</v>
      </c>
    </row>
    <row r="52" spans="1:11" customFormat="1">
      <c r="A52" s="22" t="s">
        <v>696</v>
      </c>
    </row>
    <row r="53" spans="1:11">
      <c r="A53" s="243" t="s">
        <v>255</v>
      </c>
    </row>
    <row r="54" spans="1:11">
      <c r="A54" s="487" t="s">
        <v>686</v>
      </c>
    </row>
    <row r="55" spans="1:11">
      <c r="A55" s="488" t="s">
        <v>657</v>
      </c>
      <c r="B55" s="486"/>
      <c r="D55" s="489"/>
    </row>
    <row r="57" spans="1:11" ht="18">
      <c r="A57" s="479" t="s">
        <v>685</v>
      </c>
    </row>
    <row r="58" spans="1:11" ht="13.5" thickBot="1">
      <c r="J58" s="480" t="s">
        <v>85</v>
      </c>
    </row>
    <row r="59" spans="1:11" ht="14.25">
      <c r="A59" s="481" t="s">
        <v>655</v>
      </c>
      <c r="B59" s="530" t="s">
        <v>37</v>
      </c>
      <c r="C59" s="530" t="s">
        <v>99</v>
      </c>
      <c r="D59" s="530" t="s">
        <v>100</v>
      </c>
      <c r="E59" s="530" t="s">
        <v>101</v>
      </c>
      <c r="F59" s="530" t="s">
        <v>341</v>
      </c>
      <c r="G59" s="531">
        <v>300000</v>
      </c>
      <c r="H59" s="532" t="s">
        <v>508</v>
      </c>
      <c r="I59" s="532" t="s">
        <v>508</v>
      </c>
      <c r="J59" s="532" t="s">
        <v>64</v>
      </c>
    </row>
    <row r="60" spans="1:11">
      <c r="A60" s="482" t="s">
        <v>165</v>
      </c>
      <c r="B60" s="533" t="s">
        <v>633</v>
      </c>
      <c r="C60" s="533" t="s">
        <v>38</v>
      </c>
      <c r="D60" s="533" t="s">
        <v>38</v>
      </c>
      <c r="E60" s="533" t="s">
        <v>38</v>
      </c>
      <c r="F60" s="533" t="s">
        <v>38</v>
      </c>
      <c r="G60" s="533" t="s">
        <v>39</v>
      </c>
      <c r="H60" s="534" t="s">
        <v>356</v>
      </c>
      <c r="I60" s="534" t="s">
        <v>695</v>
      </c>
      <c r="J60" s="534" t="s">
        <v>115</v>
      </c>
    </row>
    <row r="61" spans="1:11" ht="13.5" thickBot="1">
      <c r="A61" s="483" t="s">
        <v>68</v>
      </c>
      <c r="B61" s="535" t="s">
        <v>39</v>
      </c>
      <c r="C61" s="535" t="s">
        <v>102</v>
      </c>
      <c r="D61" s="535" t="s">
        <v>103</v>
      </c>
      <c r="E61" s="535" t="s">
        <v>104</v>
      </c>
      <c r="F61" s="535" t="s">
        <v>342</v>
      </c>
      <c r="G61" s="535" t="s">
        <v>105</v>
      </c>
      <c r="H61" s="536" t="s">
        <v>694</v>
      </c>
      <c r="I61" s="536" t="s">
        <v>105</v>
      </c>
      <c r="J61" s="536" t="s">
        <v>339</v>
      </c>
    </row>
    <row r="62" spans="1:11">
      <c r="A62" s="490" t="s">
        <v>166</v>
      </c>
      <c r="B62" s="468"/>
      <c r="C62" s="468"/>
      <c r="D62" s="468"/>
      <c r="E62" s="468"/>
      <c r="F62" s="468"/>
      <c r="G62" s="468"/>
      <c r="H62" s="468"/>
      <c r="I62" s="468"/>
      <c r="J62" s="468"/>
    </row>
    <row r="63" spans="1:11" ht="15">
      <c r="A63" s="491" t="s">
        <v>125</v>
      </c>
      <c r="B63" s="469">
        <f t="shared" ref="B63:C63" si="0">B7/B$7</f>
        <v>1</v>
      </c>
      <c r="C63" s="469">
        <f t="shared" si="0"/>
        <v>1</v>
      </c>
      <c r="D63" s="469">
        <f t="shared" ref="D63:F68" si="1">D7/D$7</f>
        <v>1</v>
      </c>
      <c r="E63" s="469">
        <f t="shared" si="1"/>
        <v>1</v>
      </c>
      <c r="F63" s="469">
        <f t="shared" si="1"/>
        <v>1</v>
      </c>
      <c r="G63" s="469" t="s">
        <v>88</v>
      </c>
      <c r="H63" s="492">
        <f t="shared" ref="H63:J68" si="2">H7/H$7</f>
        <v>1</v>
      </c>
      <c r="I63" s="492">
        <f t="shared" si="2"/>
        <v>1</v>
      </c>
      <c r="J63" s="492">
        <f t="shared" si="2"/>
        <v>1</v>
      </c>
    </row>
    <row r="64" spans="1:11" ht="14.25">
      <c r="A64" s="493" t="s">
        <v>126</v>
      </c>
      <c r="B64" s="470">
        <f t="shared" ref="B64:C64" si="3">B8/B$7</f>
        <v>0.25648569820581557</v>
      </c>
      <c r="C64" s="470">
        <f t="shared" si="3"/>
        <v>0.2737329012461403</v>
      </c>
      <c r="D64" s="470">
        <f t="shared" si="1"/>
        <v>0.29154932149925344</v>
      </c>
      <c r="E64" s="470">
        <f t="shared" si="1"/>
        <v>0.31136898114973133</v>
      </c>
      <c r="F64" s="470">
        <f t="shared" si="1"/>
        <v>0.20034292745490334</v>
      </c>
      <c r="G64" s="470" t="s">
        <v>88</v>
      </c>
      <c r="H64" s="485">
        <f t="shared" si="2"/>
        <v>0.27388635524181232</v>
      </c>
      <c r="I64" s="485">
        <f t="shared" si="2"/>
        <v>0.29561675305253593</v>
      </c>
      <c r="J64" s="485">
        <f t="shared" si="2"/>
        <v>0.28607349389764697</v>
      </c>
      <c r="K64" s="494"/>
    </row>
    <row r="65" spans="1:10" ht="14.25">
      <c r="A65" s="495" t="s">
        <v>127</v>
      </c>
      <c r="B65" s="471">
        <f t="shared" ref="B65:C65" si="4">B9/B$7</f>
        <v>0.37168023342726436</v>
      </c>
      <c r="C65" s="471">
        <f t="shared" si="4"/>
        <v>0.37938498010470262</v>
      </c>
      <c r="D65" s="471">
        <f t="shared" si="1"/>
        <v>0.39279026488269003</v>
      </c>
      <c r="E65" s="471">
        <f t="shared" si="1"/>
        <v>0.36797483253424429</v>
      </c>
      <c r="F65" s="471">
        <f t="shared" si="1"/>
        <v>0.34917713869092804</v>
      </c>
      <c r="G65" s="471" t="s">
        <v>88</v>
      </c>
      <c r="H65" s="496">
        <f t="shared" si="2"/>
        <v>0.37983887448497633</v>
      </c>
      <c r="I65" s="496">
        <f t="shared" si="2"/>
        <v>0.38822443469801338</v>
      </c>
      <c r="J65" s="496">
        <f t="shared" si="2"/>
        <v>0.38454177895602848</v>
      </c>
    </row>
    <row r="66" spans="1:10" ht="14.25">
      <c r="A66" s="493" t="s">
        <v>128</v>
      </c>
      <c r="B66" s="470">
        <f t="shared" ref="B66:C66" si="5">B10/B$7</f>
        <v>2.1896137017502509E-2</v>
      </c>
      <c r="C66" s="470">
        <f t="shared" si="5"/>
        <v>2.064678530768067E-2</v>
      </c>
      <c r="D66" s="470">
        <f t="shared" si="1"/>
        <v>1.9025456610438293E-2</v>
      </c>
      <c r="E66" s="470">
        <f t="shared" si="1"/>
        <v>1.9571079881658633E-2</v>
      </c>
      <c r="F66" s="470">
        <f t="shared" si="1"/>
        <v>7.6323574424839741E-3</v>
      </c>
      <c r="G66" s="470" t="s">
        <v>88</v>
      </c>
      <c r="H66" s="485">
        <f t="shared" si="2"/>
        <v>2.0684419785460328E-2</v>
      </c>
      <c r="I66" s="485">
        <f t="shared" si="2"/>
        <v>1.8713874376442782E-2</v>
      </c>
      <c r="J66" s="485">
        <f t="shared" si="2"/>
        <v>1.957927158080346E-2</v>
      </c>
    </row>
    <row r="67" spans="1:10" ht="14.25">
      <c r="A67" s="495" t="s">
        <v>129</v>
      </c>
      <c r="B67" s="471">
        <f t="shared" ref="B67:C67" si="6">B11/B$7</f>
        <v>0.26654079559654648</v>
      </c>
      <c r="C67" s="471">
        <f t="shared" si="6"/>
        <v>0.26318326320017804</v>
      </c>
      <c r="D67" s="471">
        <f t="shared" si="1"/>
        <v>0.23024885517214214</v>
      </c>
      <c r="E67" s="471">
        <f t="shared" si="1"/>
        <v>0.2319746439992128</v>
      </c>
      <c r="F67" s="471">
        <f t="shared" si="1"/>
        <v>0.40385312679075125</v>
      </c>
      <c r="G67" s="471" t="s">
        <v>88</v>
      </c>
      <c r="H67" s="496">
        <f t="shared" si="2"/>
        <v>0.25407382783100879</v>
      </c>
      <c r="I67" s="496">
        <f t="shared" si="2"/>
        <v>0.23388996062173539</v>
      </c>
      <c r="J67" s="496">
        <f t="shared" si="2"/>
        <v>0.24275403560126149</v>
      </c>
    </row>
    <row r="68" spans="1:10" ht="14.25">
      <c r="A68" s="497" t="s">
        <v>130</v>
      </c>
      <c r="B68" s="472">
        <f t="shared" ref="B68:C68" si="7">B12/B$7</f>
        <v>8.3397135752871082E-2</v>
      </c>
      <c r="C68" s="472">
        <f t="shared" si="7"/>
        <v>6.3052070141994238E-2</v>
      </c>
      <c r="D68" s="472">
        <f t="shared" si="1"/>
        <v>6.6386101835476122E-2</v>
      </c>
      <c r="E68" s="472">
        <f t="shared" si="1"/>
        <v>6.9110462435152953E-2</v>
      </c>
      <c r="F68" s="472">
        <f t="shared" si="1"/>
        <v>3.8994449620933513E-2</v>
      </c>
      <c r="G68" s="472" t="s">
        <v>88</v>
      </c>
      <c r="H68" s="498">
        <f t="shared" si="2"/>
        <v>7.151652265637877E-2</v>
      </c>
      <c r="I68" s="498">
        <f t="shared" si="2"/>
        <v>6.3554977251272474E-2</v>
      </c>
      <c r="J68" s="498">
        <f t="shared" si="2"/>
        <v>6.705141996425959E-2</v>
      </c>
    </row>
    <row r="69" spans="1:10" ht="15">
      <c r="A69" s="499" t="s">
        <v>131</v>
      </c>
      <c r="B69" s="473">
        <f t="shared" ref="B69:C69" si="8">B13/B$13</f>
        <v>1</v>
      </c>
      <c r="C69" s="473">
        <f t="shared" si="8"/>
        <v>1</v>
      </c>
      <c r="D69" s="473">
        <f t="shared" ref="D69:F71" si="9">D13/D$13</f>
        <v>1</v>
      </c>
      <c r="E69" s="473">
        <f t="shared" si="9"/>
        <v>1</v>
      </c>
      <c r="F69" s="473">
        <f t="shared" si="9"/>
        <v>1</v>
      </c>
      <c r="G69" s="473" t="s">
        <v>88</v>
      </c>
      <c r="H69" s="500">
        <f t="shared" ref="H69:J71" si="10">H13/H$13</f>
        <v>1</v>
      </c>
      <c r="I69" s="500">
        <f t="shared" si="10"/>
        <v>1</v>
      </c>
      <c r="J69" s="500">
        <f t="shared" si="10"/>
        <v>1</v>
      </c>
    </row>
    <row r="70" spans="1:10" ht="14.25">
      <c r="A70" s="493" t="s">
        <v>66</v>
      </c>
      <c r="B70" s="470">
        <f t="shared" ref="B70:C70" si="11">B14/B$13</f>
        <v>0.65213649142658092</v>
      </c>
      <c r="C70" s="470">
        <f t="shared" si="11"/>
        <v>0.62155631934283462</v>
      </c>
      <c r="D70" s="470">
        <f t="shared" si="9"/>
        <v>0.60914476058080802</v>
      </c>
      <c r="E70" s="470">
        <f t="shared" si="9"/>
        <v>0.5983518969132462</v>
      </c>
      <c r="F70" s="470">
        <f t="shared" si="9"/>
        <v>0.56342370701118538</v>
      </c>
      <c r="G70" s="470" t="s">
        <v>88</v>
      </c>
      <c r="H70" s="485">
        <f t="shared" si="10"/>
        <v>0.62547194493961356</v>
      </c>
      <c r="I70" s="485">
        <f t="shared" si="10"/>
        <v>0.60451244872136156</v>
      </c>
      <c r="J70" s="485">
        <f t="shared" si="10"/>
        <v>0.61359363789213217</v>
      </c>
    </row>
    <row r="71" spans="1:10" ht="14.25">
      <c r="A71" s="495" t="s">
        <v>132</v>
      </c>
      <c r="B71" s="471">
        <f t="shared" ref="B71:C71" si="12">B15/B$13</f>
        <v>0.48324643938816164</v>
      </c>
      <c r="C71" s="471">
        <f t="shared" si="12"/>
        <v>0.44861649237613965</v>
      </c>
      <c r="D71" s="471">
        <f t="shared" si="9"/>
        <v>0.43871563614813913</v>
      </c>
      <c r="E71" s="471">
        <f t="shared" si="9"/>
        <v>0.39839382785917182</v>
      </c>
      <c r="F71" s="471">
        <f t="shared" si="9"/>
        <v>0.40792990842284832</v>
      </c>
      <c r="G71" s="471" t="s">
        <v>88</v>
      </c>
      <c r="H71" s="496">
        <f t="shared" si="10"/>
        <v>0.45946351054723955</v>
      </c>
      <c r="I71" s="496">
        <f t="shared" si="10"/>
        <v>0.42380903327295361</v>
      </c>
      <c r="J71" s="496">
        <f t="shared" si="10"/>
        <v>0.43925716473298337</v>
      </c>
    </row>
    <row r="72" spans="1:10" ht="14.25">
      <c r="A72" s="644" t="s">
        <v>133</v>
      </c>
      <c r="B72" s="645">
        <f t="shared" ref="B72:C72" si="13">B16/B$13</f>
        <v>0.16889005203841925</v>
      </c>
      <c r="C72" s="645">
        <f t="shared" si="13"/>
        <v>0.17293982696669497</v>
      </c>
      <c r="D72" s="645">
        <f t="shared" ref="D72:F74" si="14">D16/D$13</f>
        <v>0.17042912443242916</v>
      </c>
      <c r="E72" s="645">
        <f t="shared" si="14"/>
        <v>0.1999580690540744</v>
      </c>
      <c r="F72" s="645">
        <f t="shared" si="14"/>
        <v>0.15549379858833715</v>
      </c>
      <c r="G72" s="645" t="s">
        <v>88</v>
      </c>
      <c r="H72" s="646">
        <f t="shared" ref="H72:J79" si="15">H16/H$13</f>
        <v>0.166008434392374</v>
      </c>
      <c r="I72" s="646">
        <f t="shared" si="15"/>
        <v>0.1807034154481704</v>
      </c>
      <c r="J72" s="646">
        <f t="shared" si="15"/>
        <v>0.17433647315914877</v>
      </c>
    </row>
    <row r="73" spans="1:10" ht="14.25">
      <c r="A73" s="647" t="s">
        <v>134</v>
      </c>
      <c r="B73" s="648">
        <f t="shared" ref="B73:C73" si="16">B17/B$13</f>
        <v>0.13471311066465311</v>
      </c>
      <c r="C73" s="648">
        <f t="shared" si="16"/>
        <v>0.16439703260745409</v>
      </c>
      <c r="D73" s="648">
        <f t="shared" si="14"/>
        <v>0.18881098010863928</v>
      </c>
      <c r="E73" s="648">
        <f t="shared" si="14"/>
        <v>0.21112246649035213</v>
      </c>
      <c r="F73" s="648">
        <f t="shared" si="14"/>
        <v>0.31928424773986208</v>
      </c>
      <c r="G73" s="648" t="s">
        <v>88</v>
      </c>
      <c r="H73" s="649">
        <f t="shared" si="15"/>
        <v>0.16107114486120777</v>
      </c>
      <c r="I73" s="649">
        <f t="shared" si="15"/>
        <v>0.19990654475252531</v>
      </c>
      <c r="J73" s="649">
        <f t="shared" si="15"/>
        <v>0.18308020459337376</v>
      </c>
    </row>
    <row r="74" spans="1:10" ht="14.25">
      <c r="A74" s="644" t="s">
        <v>135</v>
      </c>
      <c r="B74" s="645">
        <f t="shared" ref="B74:C74" si="17">B18/B$13</f>
        <v>9.8808281695094341E-2</v>
      </c>
      <c r="C74" s="645">
        <f t="shared" si="17"/>
        <v>0.12533196328579155</v>
      </c>
      <c r="D74" s="645">
        <f t="shared" si="14"/>
        <v>0.14516066660972693</v>
      </c>
      <c r="E74" s="645">
        <f t="shared" si="14"/>
        <v>0.15477466308407234</v>
      </c>
      <c r="F74" s="645">
        <f t="shared" si="14"/>
        <v>0.15602286733318438</v>
      </c>
      <c r="G74" s="645" t="s">
        <v>88</v>
      </c>
      <c r="H74" s="646">
        <f t="shared" si="15"/>
        <v>0.12285449302701303</v>
      </c>
      <c r="I74" s="646">
        <f t="shared" si="15"/>
        <v>0.15004186160209676</v>
      </c>
      <c r="J74" s="646">
        <f t="shared" si="15"/>
        <v>0.13826230189727909</v>
      </c>
    </row>
    <row r="75" spans="1:10" ht="14.25">
      <c r="A75" s="647" t="s">
        <v>136</v>
      </c>
      <c r="B75" s="648" t="s">
        <v>88</v>
      </c>
      <c r="C75" s="648">
        <f t="shared" ref="C75:E75" si="18">C19/C$13</f>
        <v>2.0215818365322828E-3</v>
      </c>
      <c r="D75" s="648">
        <f t="shared" si="18"/>
        <v>2.0384844429773754E-3</v>
      </c>
      <c r="E75" s="648">
        <f t="shared" si="18"/>
        <v>1.9296203550782812E-3</v>
      </c>
      <c r="F75" s="648" t="s">
        <v>88</v>
      </c>
      <c r="G75" s="648" t="s">
        <v>88</v>
      </c>
      <c r="H75" s="649">
        <f t="shared" si="15"/>
        <v>2.1492428506026317E-3</v>
      </c>
      <c r="I75" s="649">
        <f t="shared" si="15"/>
        <v>2.0551886519313187E-3</v>
      </c>
      <c r="J75" s="649">
        <f t="shared" si="15"/>
        <v>2.0959398208308675E-3</v>
      </c>
    </row>
    <row r="76" spans="1:10" ht="14.25">
      <c r="A76" s="644" t="s">
        <v>137</v>
      </c>
      <c r="B76" s="645">
        <f t="shared" ref="B76:C76" si="19">B20/B$13</f>
        <v>3.3171579169635396E-2</v>
      </c>
      <c r="C76" s="645">
        <f t="shared" si="19"/>
        <v>3.7043487485130276E-2</v>
      </c>
      <c r="D76" s="645">
        <f t="shared" ref="D76:F79" si="20">D20/D$13</f>
        <v>4.1611829055934989E-2</v>
      </c>
      <c r="E76" s="645">
        <f t="shared" si="20"/>
        <v>5.4418183051201496E-2</v>
      </c>
      <c r="F76" s="645">
        <f t="shared" si="20"/>
        <v>0.15946782856158354</v>
      </c>
      <c r="G76" s="645" t="s">
        <v>88</v>
      </c>
      <c r="H76" s="646">
        <f t="shared" si="15"/>
        <v>3.6067408983902767E-2</v>
      </c>
      <c r="I76" s="646">
        <f t="shared" si="15"/>
        <v>4.7809494498497196E-2</v>
      </c>
      <c r="J76" s="646">
        <f t="shared" si="15"/>
        <v>4.2721962875263808E-2</v>
      </c>
    </row>
    <row r="77" spans="1:10" ht="14.25">
      <c r="A77" s="647" t="s">
        <v>138</v>
      </c>
      <c r="B77" s="648">
        <f t="shared" ref="B77:C77" si="21">B21/B$13</f>
        <v>7.1985652927177096E-2</v>
      </c>
      <c r="C77" s="648">
        <f t="shared" si="21"/>
        <v>8.2859513546598845E-2</v>
      </c>
      <c r="D77" s="648">
        <f t="shared" si="20"/>
        <v>8.1335415227305446E-2</v>
      </c>
      <c r="E77" s="648">
        <f t="shared" si="20"/>
        <v>8.1709592993166366E-2</v>
      </c>
      <c r="F77" s="648">
        <f t="shared" si="20"/>
        <v>6.3853469036326632E-2</v>
      </c>
      <c r="G77" s="648" t="s">
        <v>88</v>
      </c>
      <c r="H77" s="649">
        <f t="shared" si="15"/>
        <v>7.9995754115957302E-2</v>
      </c>
      <c r="I77" s="649">
        <f t="shared" si="15"/>
        <v>8.1387003609070682E-2</v>
      </c>
      <c r="J77" s="649">
        <f t="shared" si="15"/>
        <v>8.0784212411269873E-2</v>
      </c>
    </row>
    <row r="78" spans="1:10" ht="14.25">
      <c r="A78" s="644" t="s">
        <v>139</v>
      </c>
      <c r="B78" s="645">
        <f t="shared" ref="B78:C78" si="22">B22/B$13</f>
        <v>0.10477873722398912</v>
      </c>
      <c r="C78" s="645">
        <f t="shared" si="22"/>
        <v>0.10272645702375359</v>
      </c>
      <c r="D78" s="645">
        <f t="shared" si="20"/>
        <v>9.5823209393527634E-2</v>
      </c>
      <c r="E78" s="645">
        <f t="shared" si="20"/>
        <v>7.7760570240386101E-2</v>
      </c>
      <c r="F78" s="645">
        <f t="shared" si="20"/>
        <v>3.5241434205687115E-2</v>
      </c>
      <c r="G78" s="645" t="s">
        <v>88</v>
      </c>
      <c r="H78" s="646">
        <f t="shared" si="15"/>
        <v>0.10427241133131607</v>
      </c>
      <c r="I78" s="646">
        <f t="shared" si="15"/>
        <v>8.8331784482287484E-2</v>
      </c>
      <c r="J78" s="646">
        <f t="shared" si="15"/>
        <v>9.5238431779975583E-2</v>
      </c>
    </row>
    <row r="79" spans="1:10" ht="14.25">
      <c r="A79" s="650" t="s">
        <v>140</v>
      </c>
      <c r="B79" s="651">
        <f t="shared" ref="B79:C79" si="23">B23/B$13</f>
        <v>3.63860077575998E-2</v>
      </c>
      <c r="C79" s="651">
        <f t="shared" si="23"/>
        <v>2.8460677479358893E-2</v>
      </c>
      <c r="D79" s="651">
        <f t="shared" si="20"/>
        <v>2.4885634689959284E-2</v>
      </c>
      <c r="E79" s="651">
        <f t="shared" si="20"/>
        <v>3.1055473362849233E-2</v>
      </c>
      <c r="F79" s="651">
        <f t="shared" si="20"/>
        <v>1.8197142006938744E-2</v>
      </c>
      <c r="G79" s="651" t="s">
        <v>88</v>
      </c>
      <c r="H79" s="652">
        <f t="shared" si="15"/>
        <v>2.9188744751594591E-2</v>
      </c>
      <c r="I79" s="652">
        <f t="shared" si="15"/>
        <v>2.5862218434754985E-2</v>
      </c>
      <c r="J79" s="652">
        <f t="shared" si="15"/>
        <v>2.730351332338319E-2</v>
      </c>
    </row>
    <row r="80" spans="1:10" ht="15">
      <c r="A80" s="501" t="s">
        <v>167</v>
      </c>
      <c r="B80" s="474"/>
      <c r="C80" s="474"/>
      <c r="D80" s="474"/>
      <c r="E80" s="474"/>
      <c r="F80" s="474"/>
      <c r="G80" s="474"/>
      <c r="H80" s="502"/>
      <c r="I80" s="502"/>
      <c r="J80" s="502"/>
    </row>
    <row r="81" spans="1:10" ht="15">
      <c r="A81" s="503" t="s">
        <v>143</v>
      </c>
      <c r="B81" s="475">
        <f t="shared" ref="B81:C81" si="24">B26/B$26</f>
        <v>1</v>
      </c>
      <c r="C81" s="475">
        <f t="shared" si="24"/>
        <v>1</v>
      </c>
      <c r="D81" s="475">
        <f t="shared" ref="D81:F84" si="25">D26/D$26</f>
        <v>1</v>
      </c>
      <c r="E81" s="475">
        <f t="shared" si="25"/>
        <v>1</v>
      </c>
      <c r="F81" s="475">
        <f t="shared" si="25"/>
        <v>1</v>
      </c>
      <c r="G81" s="475" t="s">
        <v>88</v>
      </c>
      <c r="H81" s="504">
        <f t="shared" ref="H81:J84" si="26">H26/H$26</f>
        <v>1</v>
      </c>
      <c r="I81" s="504">
        <f t="shared" si="26"/>
        <v>1</v>
      </c>
      <c r="J81" s="504">
        <f t="shared" si="26"/>
        <v>1</v>
      </c>
    </row>
    <row r="82" spans="1:10" ht="14.25">
      <c r="A82" s="505" t="s">
        <v>144</v>
      </c>
      <c r="B82" s="476">
        <f t="shared" ref="B82:C82" si="27">B27/B$26</f>
        <v>0.80109173627400643</v>
      </c>
      <c r="C82" s="476">
        <f t="shared" si="27"/>
        <v>0.80897540946869695</v>
      </c>
      <c r="D82" s="476">
        <f t="shared" si="25"/>
        <v>0.77019489035592514</v>
      </c>
      <c r="E82" s="476">
        <f t="shared" si="25"/>
        <v>0.69129608323509739</v>
      </c>
      <c r="F82" s="476">
        <f t="shared" si="25"/>
        <v>0.5175626229470951</v>
      </c>
      <c r="G82" s="476" t="s">
        <v>88</v>
      </c>
      <c r="H82" s="506">
        <f t="shared" si="26"/>
        <v>0.79025455993249816</v>
      </c>
      <c r="I82" s="506">
        <f t="shared" si="26"/>
        <v>0.75224320036739456</v>
      </c>
      <c r="J82" s="506">
        <f t="shared" si="26"/>
        <v>0.76858332259709461</v>
      </c>
    </row>
    <row r="83" spans="1:10" ht="14.25">
      <c r="A83" s="493" t="s">
        <v>145</v>
      </c>
      <c r="B83" s="470">
        <f t="shared" ref="B83:C83" si="28">B28/B$26</f>
        <v>0.1276442674527086</v>
      </c>
      <c r="C83" s="470">
        <f t="shared" si="28"/>
        <v>0.11237694256455863</v>
      </c>
      <c r="D83" s="470">
        <f t="shared" si="25"/>
        <v>0.14810394468321025</v>
      </c>
      <c r="E83" s="470">
        <f t="shared" si="25"/>
        <v>0.23168190282043608</v>
      </c>
      <c r="F83" s="470">
        <f t="shared" si="25"/>
        <v>0.33897898356836131</v>
      </c>
      <c r="G83" s="470" t="s">
        <v>88</v>
      </c>
      <c r="H83" s="485">
        <f t="shared" si="26"/>
        <v>0.11377017454270227</v>
      </c>
      <c r="I83" s="485">
        <f t="shared" si="26"/>
        <v>0.17868023697308327</v>
      </c>
      <c r="J83" s="485">
        <f t="shared" si="26"/>
        <v>0.15077704260665337</v>
      </c>
    </row>
    <row r="84" spans="1:10" ht="14.25">
      <c r="A84" s="507" t="s">
        <v>146</v>
      </c>
      <c r="B84" s="477">
        <f t="shared" ref="B84:C84" si="29">B29/B$26</f>
        <v>7.1263996273285016E-2</v>
      </c>
      <c r="C84" s="477">
        <f t="shared" si="29"/>
        <v>7.864764796903867E-2</v>
      </c>
      <c r="D84" s="477">
        <f t="shared" si="25"/>
        <v>8.1701164960864631E-2</v>
      </c>
      <c r="E84" s="477">
        <f t="shared" si="25"/>
        <v>7.7022013944466505E-2</v>
      </c>
      <c r="F84" s="477">
        <f t="shared" si="25"/>
        <v>0.14345839348454359</v>
      </c>
      <c r="G84" s="477" t="s">
        <v>88</v>
      </c>
      <c r="H84" s="508">
        <f t="shared" si="26"/>
        <v>9.5975265524799583E-2</v>
      </c>
      <c r="I84" s="508">
        <f t="shared" si="26"/>
        <v>6.9076562659522125E-2</v>
      </c>
      <c r="J84" s="508">
        <f t="shared" si="26"/>
        <v>8.0639634795758433E-2</v>
      </c>
    </row>
    <row r="85" spans="1:10" ht="15">
      <c r="A85" s="503" t="s">
        <v>147</v>
      </c>
      <c r="B85" s="475">
        <f t="shared" ref="B85:C85" si="30">B30/B$30</f>
        <v>1</v>
      </c>
      <c r="C85" s="475">
        <f t="shared" si="30"/>
        <v>1</v>
      </c>
      <c r="D85" s="475">
        <f t="shared" ref="D85:F88" si="31">D30/D$30</f>
        <v>1</v>
      </c>
      <c r="E85" s="475">
        <f t="shared" si="31"/>
        <v>1</v>
      </c>
      <c r="F85" s="475">
        <f t="shared" si="31"/>
        <v>1</v>
      </c>
      <c r="G85" s="475" t="s">
        <v>88</v>
      </c>
      <c r="H85" s="504">
        <f t="shared" ref="H85:J88" si="32">H30/H$30</f>
        <v>1</v>
      </c>
      <c r="I85" s="504">
        <f t="shared" si="32"/>
        <v>1</v>
      </c>
      <c r="J85" s="504">
        <f t="shared" si="32"/>
        <v>1</v>
      </c>
    </row>
    <row r="86" spans="1:10" ht="14.25">
      <c r="A86" s="505" t="s">
        <v>148</v>
      </c>
      <c r="B86" s="476">
        <f t="shared" ref="B86:C86" si="33">B31/B$30</f>
        <v>0.24003817590029156</v>
      </c>
      <c r="C86" s="476">
        <f t="shared" si="33"/>
        <v>0.25570873348111789</v>
      </c>
      <c r="D86" s="476">
        <f t="shared" si="31"/>
        <v>0.26003443417047628</v>
      </c>
      <c r="E86" s="476">
        <f t="shared" si="31"/>
        <v>0.21554558053973599</v>
      </c>
      <c r="F86" s="476">
        <f t="shared" si="31"/>
        <v>0.31153590158090699</v>
      </c>
      <c r="G86" s="476" t="s">
        <v>88</v>
      </c>
      <c r="H86" s="506">
        <f t="shared" si="32"/>
        <v>0.24481522373647788</v>
      </c>
      <c r="I86" s="506">
        <f t="shared" si="32"/>
        <v>0.25966816001889226</v>
      </c>
      <c r="J86" s="506">
        <f t="shared" si="32"/>
        <v>0.25256445407423439</v>
      </c>
    </row>
    <row r="87" spans="1:10" ht="14.25">
      <c r="A87" s="493" t="s">
        <v>149</v>
      </c>
      <c r="B87" s="470">
        <f t="shared" ref="B87:C87" si="34">B32/B$30</f>
        <v>0.51043053559238716</v>
      </c>
      <c r="C87" s="470">
        <f t="shared" si="34"/>
        <v>0.54746347122884897</v>
      </c>
      <c r="D87" s="470">
        <f t="shared" si="31"/>
        <v>0.50252659402681998</v>
      </c>
      <c r="E87" s="470">
        <f t="shared" si="31"/>
        <v>0.5014592276051606</v>
      </c>
      <c r="F87" s="470">
        <f t="shared" si="31"/>
        <v>0.41556423924752423</v>
      </c>
      <c r="G87" s="470" t="s">
        <v>88</v>
      </c>
      <c r="H87" s="485">
        <f t="shared" si="32"/>
        <v>0.52267988942764043</v>
      </c>
      <c r="I87" s="485">
        <f t="shared" si="32"/>
        <v>0.50462773882973277</v>
      </c>
      <c r="J87" s="485">
        <f t="shared" si="32"/>
        <v>0.51326153130536922</v>
      </c>
    </row>
    <row r="88" spans="1:10" ht="14.25">
      <c r="A88" s="509" t="s">
        <v>150</v>
      </c>
      <c r="B88" s="478">
        <f t="shared" ref="B88:C88" si="35">B33/B$30</f>
        <v>0.2495312885203477</v>
      </c>
      <c r="C88" s="478">
        <f t="shared" si="35"/>
        <v>0.19682779529003311</v>
      </c>
      <c r="D88" s="478">
        <f t="shared" si="31"/>
        <v>0.23743897180500523</v>
      </c>
      <c r="E88" s="478">
        <f t="shared" si="31"/>
        <v>0.28299519185510341</v>
      </c>
      <c r="F88" s="478">
        <f t="shared" si="31"/>
        <v>0.27289985917156878</v>
      </c>
      <c r="G88" s="478" t="s">
        <v>88</v>
      </c>
      <c r="H88" s="510">
        <f t="shared" si="32"/>
        <v>0.23250488683588164</v>
      </c>
      <c r="I88" s="510">
        <f t="shared" si="32"/>
        <v>0.23570410115137494</v>
      </c>
      <c r="J88" s="510">
        <f t="shared" si="32"/>
        <v>0.23417401462039644</v>
      </c>
    </row>
    <row r="89" spans="1:10" customFormat="1">
      <c r="A89" s="22" t="s">
        <v>696</v>
      </c>
    </row>
    <row r="90" spans="1:10" customFormat="1">
      <c r="A90" s="243" t="s">
        <v>255</v>
      </c>
      <c r="B90" s="197"/>
      <c r="C90" s="197"/>
      <c r="D90" s="212"/>
      <c r="E90" s="197"/>
      <c r="F90" s="197"/>
      <c r="G90" s="212"/>
      <c r="H90" s="197"/>
      <c r="I90" s="197"/>
      <c r="J90" s="197"/>
    </row>
    <row r="91" spans="1:10">
      <c r="A91" s="487" t="s">
        <v>687</v>
      </c>
    </row>
    <row r="92" spans="1:10">
      <c r="A92" s="488" t="s">
        <v>657</v>
      </c>
    </row>
    <row r="94" spans="1:10" ht="12.75" customHeight="1">
      <c r="A94" s="511" t="s">
        <v>172</v>
      </c>
      <c r="B94" s="512"/>
      <c r="C94" s="512"/>
    </row>
    <row r="95" spans="1:10" ht="24.75" customHeight="1">
      <c r="A95" s="751" t="s">
        <v>173</v>
      </c>
      <c r="B95" s="751"/>
      <c r="C95" s="751"/>
      <c r="D95" s="751"/>
      <c r="E95" s="751"/>
      <c r="F95" s="751"/>
      <c r="G95" s="751"/>
      <c r="H95" s="751"/>
      <c r="I95" s="751"/>
      <c r="J95" s="751"/>
    </row>
    <row r="96" spans="1:10" ht="12.75" customHeight="1">
      <c r="A96" s="513"/>
      <c r="B96" s="514"/>
      <c r="C96" s="514"/>
    </row>
    <row r="97" spans="1:10" ht="14.25" customHeight="1">
      <c r="A97" s="752" t="s">
        <v>176</v>
      </c>
      <c r="B97" s="752"/>
      <c r="C97" s="752"/>
      <c r="D97" s="752"/>
      <c r="E97" s="752"/>
      <c r="F97" s="752"/>
      <c r="G97" s="752"/>
      <c r="H97" s="752"/>
      <c r="I97" s="752"/>
      <c r="J97" s="752"/>
    </row>
    <row r="98" spans="1:10" ht="12.75" customHeight="1">
      <c r="A98" s="513"/>
      <c r="B98" s="514"/>
      <c r="C98" s="514"/>
    </row>
    <row r="99" spans="1:10" ht="17.25" customHeight="1">
      <c r="A99" s="750" t="s">
        <v>177</v>
      </c>
      <c r="B99" s="750"/>
      <c r="C99" s="750"/>
      <c r="D99" s="750"/>
      <c r="E99" s="750"/>
      <c r="F99" s="750"/>
      <c r="G99" s="750"/>
      <c r="H99" s="750"/>
      <c r="I99" s="750"/>
      <c r="J99" s="750"/>
    </row>
    <row r="100" spans="1:10" ht="12.75" customHeight="1">
      <c r="A100" s="515"/>
      <c r="B100" s="512"/>
      <c r="C100" s="512"/>
    </row>
    <row r="101" spans="1:10" ht="12.75" customHeight="1">
      <c r="A101" s="749" t="s">
        <v>178</v>
      </c>
      <c r="B101" s="749"/>
      <c r="C101" s="749"/>
    </row>
    <row r="102" spans="1:10" ht="12.75" customHeight="1">
      <c r="A102" s="654"/>
      <c r="B102" s="654"/>
      <c r="C102" s="654"/>
    </row>
    <row r="103" spans="1:10" ht="15.75" customHeight="1">
      <c r="A103" s="750" t="s">
        <v>517</v>
      </c>
      <c r="B103" s="750"/>
      <c r="C103" s="750"/>
      <c r="D103" s="750"/>
      <c r="E103" s="750"/>
      <c r="F103" s="750"/>
      <c r="G103" s="750"/>
      <c r="H103" s="750"/>
      <c r="I103" s="750"/>
      <c r="J103" s="750"/>
    </row>
    <row r="104" spans="1:10" ht="12.75" customHeight="1">
      <c r="A104" s="512"/>
      <c r="B104" s="512"/>
      <c r="C104" s="512"/>
    </row>
    <row r="105" spans="1:10" ht="15" customHeight="1">
      <c r="A105" s="750" t="s">
        <v>179</v>
      </c>
      <c r="B105" s="750"/>
      <c r="C105" s="750"/>
      <c r="D105" s="750"/>
      <c r="E105" s="750"/>
      <c r="F105" s="750"/>
      <c r="G105" s="750"/>
      <c r="H105" s="750"/>
      <c r="I105" s="750"/>
      <c r="J105" s="750"/>
    </row>
    <row r="106" spans="1:10" ht="12.75" customHeight="1">
      <c r="A106" s="512"/>
      <c r="B106" s="512"/>
      <c r="C106" s="512"/>
    </row>
    <row r="107" spans="1:10" ht="27" customHeight="1">
      <c r="A107" s="750" t="s">
        <v>180</v>
      </c>
      <c r="B107" s="750"/>
      <c r="C107" s="750"/>
      <c r="D107" s="750"/>
      <c r="E107" s="750"/>
      <c r="F107" s="750"/>
      <c r="G107" s="750"/>
      <c r="H107" s="750"/>
      <c r="I107" s="750"/>
      <c r="J107" s="750"/>
    </row>
    <row r="108" spans="1:10" ht="12.75" customHeight="1">
      <c r="A108" s="515"/>
      <c r="B108" s="512"/>
      <c r="C108" s="512"/>
    </row>
    <row r="109" spans="1:10" ht="15" customHeight="1">
      <c r="A109" s="750" t="s">
        <v>181</v>
      </c>
      <c r="B109" s="750"/>
      <c r="C109" s="750"/>
      <c r="D109" s="750"/>
      <c r="E109" s="750"/>
      <c r="F109" s="750"/>
      <c r="G109" s="750"/>
      <c r="H109" s="750"/>
      <c r="I109" s="750"/>
      <c r="J109" s="750"/>
    </row>
    <row r="110" spans="1:10" ht="12.75" customHeight="1">
      <c r="A110" s="516"/>
      <c r="B110" s="512"/>
      <c r="C110" s="512"/>
    </row>
    <row r="111" spans="1:10" ht="15" customHeight="1">
      <c r="A111" s="749" t="s">
        <v>182</v>
      </c>
      <c r="B111" s="749"/>
      <c r="C111" s="749"/>
    </row>
    <row r="112" spans="1:10" ht="12.75" customHeight="1">
      <c r="A112" s="516"/>
      <c r="B112" s="512"/>
      <c r="C112" s="512"/>
    </row>
    <row r="113" spans="1:10" ht="13.5" customHeight="1">
      <c r="A113" s="750" t="s">
        <v>183</v>
      </c>
      <c r="B113" s="750"/>
      <c r="C113" s="750"/>
      <c r="D113" s="750"/>
      <c r="E113" s="750"/>
      <c r="F113" s="750"/>
      <c r="G113" s="750"/>
      <c r="H113" s="750"/>
      <c r="I113" s="750"/>
      <c r="J113" s="750"/>
    </row>
    <row r="114" spans="1:10" ht="10.5" customHeight="1">
      <c r="A114" s="659"/>
      <c r="B114" s="659"/>
      <c r="C114" s="659"/>
      <c r="D114" s="659"/>
      <c r="E114" s="659"/>
      <c r="F114" s="659"/>
      <c r="G114" s="659"/>
      <c r="H114" s="659"/>
      <c r="I114" s="659"/>
      <c r="J114" s="659"/>
    </row>
    <row r="115" spans="1:10" ht="25.5" customHeight="1">
      <c r="A115" s="750" t="s">
        <v>524</v>
      </c>
      <c r="B115" s="750"/>
      <c r="C115" s="750"/>
      <c r="D115" s="750"/>
      <c r="E115" s="750"/>
      <c r="F115" s="750"/>
      <c r="G115" s="750"/>
      <c r="H115" s="750"/>
      <c r="I115" s="750"/>
      <c r="J115" s="750"/>
    </row>
    <row r="116" spans="1:10" ht="12.75" customHeight="1">
      <c r="A116" s="516"/>
      <c r="B116" s="512"/>
      <c r="C116" s="512"/>
    </row>
    <row r="117" spans="1:10" ht="16.5" customHeight="1">
      <c r="A117" s="750" t="s">
        <v>184</v>
      </c>
      <c r="B117" s="750"/>
      <c r="C117" s="750"/>
      <c r="D117" s="750"/>
      <c r="E117" s="750"/>
      <c r="F117" s="750"/>
      <c r="G117" s="750"/>
      <c r="H117" s="750"/>
      <c r="I117" s="750"/>
      <c r="J117" s="750"/>
    </row>
    <row r="118" spans="1:10" ht="9" customHeight="1">
      <c r="A118" s="516"/>
      <c r="B118" s="512"/>
      <c r="C118" s="512"/>
    </row>
    <row r="119" spans="1:10" ht="18" customHeight="1">
      <c r="A119" s="749" t="s">
        <v>185</v>
      </c>
      <c r="B119" s="749"/>
      <c r="C119" s="749"/>
    </row>
    <row r="120" spans="1:10" ht="12.75" customHeight="1">
      <c r="A120" s="655"/>
      <c r="B120" s="512"/>
      <c r="C120" s="512"/>
    </row>
    <row r="121" spans="1:10" ht="21.75" customHeight="1">
      <c r="A121" s="517" t="s">
        <v>174</v>
      </c>
      <c r="B121" s="512"/>
      <c r="C121" s="512"/>
    </row>
    <row r="122" spans="1:10" ht="12.75" customHeight="1">
      <c r="A122" s="516" t="s">
        <v>175</v>
      </c>
      <c r="B122" s="512"/>
      <c r="C122" s="512"/>
    </row>
    <row r="124" spans="1:10" customFormat="1" ht="22.5" customHeight="1">
      <c r="A124" s="746" t="s">
        <v>522</v>
      </c>
      <c r="B124" s="746"/>
      <c r="C124" s="746"/>
      <c r="D124" s="746"/>
      <c r="E124" s="746"/>
      <c r="F124" s="746"/>
      <c r="G124" s="746"/>
      <c r="H124" s="746"/>
      <c r="I124" s="746"/>
      <c r="J124" s="746"/>
    </row>
  </sheetData>
  <mergeCells count="14">
    <mergeCell ref="A124:J124"/>
    <mergeCell ref="A119:C119"/>
    <mergeCell ref="A95:J95"/>
    <mergeCell ref="A97:J97"/>
    <mergeCell ref="A99:J99"/>
    <mergeCell ref="A103:J103"/>
    <mergeCell ref="A105:J105"/>
    <mergeCell ref="A107:J107"/>
    <mergeCell ref="A109:J109"/>
    <mergeCell ref="A113:J113"/>
    <mergeCell ref="A115:J115"/>
    <mergeCell ref="A117:J117"/>
    <mergeCell ref="A101:C101"/>
    <mergeCell ref="A111:C111"/>
  </mergeCells>
  <pageMargins left="0.70866141732283472" right="0.70866141732283472" top="0.74803149606299213" bottom="0.74803149606299213" header="0.31496062992125984" footer="0.31496062992125984"/>
  <pageSetup paperSize="9" scale="60" firstPageNumber="27" fitToWidth="0" fitToHeight="2" orientation="landscape" useFirstPageNumber="1" r:id="rId1"/>
  <headerFooter>
    <oddHeader>&amp;RLes groupements à fiscalité propre en 2017</oddHeader>
    <oddFooter>&amp;LDirection Générale des Collectivités Locales&amp;C&amp;P&amp;RMise à jour : mars 2019</oddFooter>
    <evenHeader>&amp;RLes groupements à fiscalité propre en 2016</evenHeader>
    <evenFooter>&amp;LDirection Générale des Collectivités Locales / DESL&amp;C18&amp;RMise en ligne : juillet 2018</evenFooter>
    <firstHeader>&amp;RLes groupements à fiscalité propre en 2016</firstHeader>
    <firstFooter>&amp;LDirection Générale des Collectivités Locales&amp;C15&amp;RMise en ligne : mai 2018</firstFooter>
  </headerFooter>
  <rowBreaks count="2" manualBreakCount="2">
    <brk id="55" max="9" man="1"/>
    <brk id="93" max="9" man="1"/>
  </rowBreaks>
  <tableParts count="1">
    <tablePart r:id="rId2"/>
  </tableParts>
</worksheet>
</file>

<file path=xl/worksheets/sheet13.xml><?xml version="1.0" encoding="utf-8"?>
<worksheet xmlns="http://schemas.openxmlformats.org/spreadsheetml/2006/main" xmlns:r="http://schemas.openxmlformats.org/officeDocument/2006/relationships">
  <sheetPr>
    <tabColor rgb="FF00B050"/>
  </sheetPr>
  <dimension ref="A1:J87"/>
  <sheetViews>
    <sheetView view="pageBreakPreview" zoomScale="60" zoomScaleNormal="100" workbookViewId="0">
      <selection activeCell="D21" sqref="D21"/>
    </sheetView>
  </sheetViews>
  <sheetFormatPr baseColWidth="10" defaultRowHeight="12.75"/>
  <cols>
    <col min="1" max="1" width="73.85546875" customWidth="1"/>
    <col min="2" max="7" width="14.7109375" customWidth="1"/>
    <col min="8" max="9" width="16.28515625" customWidth="1"/>
    <col min="10" max="10" width="12.7109375" customWidth="1"/>
  </cols>
  <sheetData>
    <row r="1" spans="1:10" ht="21">
      <c r="A1" s="9" t="s">
        <v>688</v>
      </c>
    </row>
    <row r="2" spans="1:10" ht="13.5" thickBot="1">
      <c r="A2" s="203"/>
      <c r="J2" s="19" t="s">
        <v>169</v>
      </c>
    </row>
    <row r="3" spans="1:10" ht="14.25">
      <c r="A3" s="17" t="s">
        <v>655</v>
      </c>
      <c r="B3" s="530" t="s">
        <v>37</v>
      </c>
      <c r="C3" s="530" t="s">
        <v>99</v>
      </c>
      <c r="D3" s="530" t="s">
        <v>100</v>
      </c>
      <c r="E3" s="530" t="s">
        <v>101</v>
      </c>
      <c r="F3" s="530" t="s">
        <v>341</v>
      </c>
      <c r="G3" s="531">
        <v>300000</v>
      </c>
      <c r="H3" s="532" t="s">
        <v>501</v>
      </c>
      <c r="I3" s="532" t="s">
        <v>501</v>
      </c>
      <c r="J3" s="532" t="s">
        <v>64</v>
      </c>
    </row>
    <row r="4" spans="1:10">
      <c r="A4" s="16" t="s">
        <v>165</v>
      </c>
      <c r="B4" s="533" t="s">
        <v>633</v>
      </c>
      <c r="C4" s="533" t="s">
        <v>38</v>
      </c>
      <c r="D4" s="533" t="s">
        <v>38</v>
      </c>
      <c r="E4" s="533" t="s">
        <v>38</v>
      </c>
      <c r="F4" s="533" t="s">
        <v>38</v>
      </c>
      <c r="G4" s="533" t="s">
        <v>39</v>
      </c>
      <c r="H4" s="534" t="s">
        <v>356</v>
      </c>
      <c r="I4" s="534" t="s">
        <v>695</v>
      </c>
      <c r="J4" s="534" t="s">
        <v>115</v>
      </c>
    </row>
    <row r="5" spans="1:10" ht="13.5" thickBot="1">
      <c r="A5" s="196" t="s">
        <v>68</v>
      </c>
      <c r="B5" s="535" t="s">
        <v>39</v>
      </c>
      <c r="C5" s="535" t="s">
        <v>102</v>
      </c>
      <c r="D5" s="535" t="s">
        <v>103</v>
      </c>
      <c r="E5" s="535" t="s">
        <v>104</v>
      </c>
      <c r="F5" s="535" t="s">
        <v>342</v>
      </c>
      <c r="G5" s="535" t="s">
        <v>105</v>
      </c>
      <c r="H5" s="536" t="s">
        <v>694</v>
      </c>
      <c r="I5" s="536" t="s">
        <v>105</v>
      </c>
      <c r="J5" s="536" t="s">
        <v>339</v>
      </c>
    </row>
    <row r="6" spans="1:10">
      <c r="A6" s="202"/>
    </row>
    <row r="7" spans="1:10" ht="15">
      <c r="A7" s="337" t="s">
        <v>125</v>
      </c>
      <c r="B7" s="518">
        <v>331.326930473</v>
      </c>
      <c r="C7" s="518">
        <v>294.52744160999998</v>
      </c>
      <c r="D7" s="518">
        <v>263.03757259100001</v>
      </c>
      <c r="E7" s="518">
        <v>261.052335239</v>
      </c>
      <c r="F7" s="518">
        <v>311.47153297900002</v>
      </c>
      <c r="G7" s="518" t="s">
        <v>88</v>
      </c>
      <c r="H7" s="519">
        <v>291.87838945800002</v>
      </c>
      <c r="I7" s="519">
        <v>262.36685404399998</v>
      </c>
      <c r="J7" s="519">
        <v>274.55824901</v>
      </c>
    </row>
    <row r="8" spans="1:10" ht="14.25">
      <c r="A8" s="338" t="s">
        <v>126</v>
      </c>
      <c r="B8" s="520">
        <v>84.980619097000002</v>
      </c>
      <c r="C8" s="520">
        <v>80.621851089000003</v>
      </c>
      <c r="D8" s="520">
        <v>76.688425817999999</v>
      </c>
      <c r="E8" s="520">
        <v>81.283599649999999</v>
      </c>
      <c r="F8" s="520">
        <v>62.401118736000001</v>
      </c>
      <c r="G8" s="520" t="s">
        <v>88</v>
      </c>
      <c r="H8" s="334">
        <v>79.941508263000003</v>
      </c>
      <c r="I8" s="334">
        <v>77.560037500999996</v>
      </c>
      <c r="J8" s="334">
        <v>78.543837573000005</v>
      </c>
    </row>
    <row r="9" spans="1:10" ht="14.25">
      <c r="A9" s="340" t="s">
        <v>127</v>
      </c>
      <c r="B9" s="521">
        <v>123.147670858</v>
      </c>
      <c r="C9" s="521">
        <v>111.739287576</v>
      </c>
      <c r="D9" s="521">
        <v>103.31859781199999</v>
      </c>
      <c r="E9" s="521">
        <v>96.060689342000003</v>
      </c>
      <c r="F9" s="521">
        <v>108.758738669</v>
      </c>
      <c r="G9" s="521" t="s">
        <v>88</v>
      </c>
      <c r="H9" s="522">
        <v>110.866758938</v>
      </c>
      <c r="I9" s="522">
        <v>101.85722359499999</v>
      </c>
      <c r="J9" s="522">
        <v>105.579117501</v>
      </c>
    </row>
    <row r="10" spans="1:10" ht="14.25">
      <c r="A10" s="338" t="s">
        <v>128</v>
      </c>
      <c r="B10" s="520">
        <v>7.2547798669999999</v>
      </c>
      <c r="C10" s="520">
        <v>6.0810448539999999</v>
      </c>
      <c r="D10" s="520">
        <v>5.004409924</v>
      </c>
      <c r="E10" s="520">
        <v>5.1090761059999998</v>
      </c>
      <c r="F10" s="520">
        <v>2.3772620729999998</v>
      </c>
      <c r="G10" s="520" t="s">
        <v>88</v>
      </c>
      <c r="H10" s="334">
        <v>6.0373351340000001</v>
      </c>
      <c r="I10" s="334">
        <v>4.9099003469999998</v>
      </c>
      <c r="J10" s="334">
        <v>5.3756505219999999</v>
      </c>
    </row>
    <row r="11" spans="1:10" ht="14.25">
      <c r="A11" s="340" t="s">
        <v>129</v>
      </c>
      <c r="B11" s="521">
        <v>88.312143651</v>
      </c>
      <c r="C11" s="521">
        <v>77.514693184999999</v>
      </c>
      <c r="D11" s="521">
        <v>60.564099956</v>
      </c>
      <c r="E11" s="521">
        <v>60.557522532</v>
      </c>
      <c r="F11" s="521">
        <v>125.7887525</v>
      </c>
      <c r="G11" s="521" t="s">
        <v>88</v>
      </c>
      <c r="H11" s="522">
        <v>74.158659670999995</v>
      </c>
      <c r="I11" s="522">
        <v>61.364973161000002</v>
      </c>
      <c r="J11" s="522">
        <v>66.650122955000001</v>
      </c>
    </row>
    <row r="12" spans="1:10" ht="14.25">
      <c r="A12" s="338" t="s">
        <v>130</v>
      </c>
      <c r="B12" s="520">
        <v>27.631716998999998</v>
      </c>
      <c r="C12" s="520">
        <v>18.570564907000001</v>
      </c>
      <c r="D12" s="520">
        <v>17.462039081</v>
      </c>
      <c r="E12" s="520">
        <v>18.041447607999999</v>
      </c>
      <c r="F12" s="520">
        <v>12.145661001000001</v>
      </c>
      <c r="G12" s="520" t="s">
        <v>88</v>
      </c>
      <c r="H12" s="334">
        <v>20.874127453</v>
      </c>
      <c r="I12" s="334">
        <v>16.674719440000001</v>
      </c>
      <c r="J12" s="334">
        <v>18.409520458999999</v>
      </c>
    </row>
    <row r="13" spans="1:10" ht="15">
      <c r="A13" s="344" t="s">
        <v>131</v>
      </c>
      <c r="B13" s="523">
        <v>390.247462826</v>
      </c>
      <c r="C13" s="523">
        <v>341.87328559100001</v>
      </c>
      <c r="D13" s="523">
        <v>313.96659276899999</v>
      </c>
      <c r="E13" s="523">
        <v>313.63836573399999</v>
      </c>
      <c r="F13" s="523">
        <v>378.09339061499998</v>
      </c>
      <c r="G13" s="523" t="s">
        <v>88</v>
      </c>
      <c r="H13" s="524">
        <v>341.50911853399998</v>
      </c>
      <c r="I13" s="524">
        <v>314.42431317799998</v>
      </c>
      <c r="J13" s="524">
        <v>325.61321118199999</v>
      </c>
    </row>
    <row r="14" spans="1:10" ht="14.25">
      <c r="A14" s="338" t="s">
        <v>66</v>
      </c>
      <c r="B14" s="520">
        <v>254.49461119599999</v>
      </c>
      <c r="C14" s="520">
        <v>212.493501073</v>
      </c>
      <c r="D14" s="520">
        <v>191.251104983</v>
      </c>
      <c r="E14" s="520">
        <v>187.66611108199999</v>
      </c>
      <c r="F14" s="520">
        <v>213.026779737</v>
      </c>
      <c r="G14" s="520" t="s">
        <v>88</v>
      </c>
      <c r="H14" s="334">
        <v>213.604372584</v>
      </c>
      <c r="I14" s="334">
        <v>190.073411497</v>
      </c>
      <c r="J14" s="334">
        <v>199.79419479500001</v>
      </c>
    </row>
    <row r="15" spans="1:10" ht="14.25">
      <c r="A15" s="340" t="s">
        <v>132</v>
      </c>
      <c r="B15" s="521">
        <v>188.585696891</v>
      </c>
      <c r="C15" s="521">
        <v>153.36999421900001</v>
      </c>
      <c r="D15" s="521">
        <v>137.742053476</v>
      </c>
      <c r="E15" s="521">
        <v>124.95158908800001</v>
      </c>
      <c r="F15" s="521">
        <v>154.23560220900001</v>
      </c>
      <c r="G15" s="521" t="s">
        <v>88</v>
      </c>
      <c r="H15" s="522">
        <v>156.910978486</v>
      </c>
      <c r="I15" s="522">
        <v>133.25586420600001</v>
      </c>
      <c r="J15" s="522">
        <v>143.02793594299999</v>
      </c>
    </row>
    <row r="16" spans="1:10" ht="14.25">
      <c r="A16" s="601" t="s">
        <v>133</v>
      </c>
      <c r="B16" s="602">
        <v>65.908914304999996</v>
      </c>
      <c r="C16" s="602">
        <v>59.123506855000002</v>
      </c>
      <c r="D16" s="602">
        <v>53.509051507000002</v>
      </c>
      <c r="E16" s="602">
        <v>62.714521992999998</v>
      </c>
      <c r="F16" s="602">
        <v>58.791177527999999</v>
      </c>
      <c r="G16" s="602" t="s">
        <v>88</v>
      </c>
      <c r="H16" s="393">
        <v>56.693394099000002</v>
      </c>
      <c r="I16" s="393">
        <v>56.817547290999997</v>
      </c>
      <c r="J16" s="393">
        <v>56.766258851000003</v>
      </c>
    </row>
    <row r="17" spans="1:10" ht="14.25">
      <c r="A17" s="603" t="s">
        <v>134</v>
      </c>
      <c r="B17" s="604">
        <v>52.571449645999998</v>
      </c>
      <c r="C17" s="604">
        <v>56.202953678999997</v>
      </c>
      <c r="D17" s="604">
        <v>59.280340101999997</v>
      </c>
      <c r="E17" s="604">
        <v>66.21610536</v>
      </c>
      <c r="F17" s="604">
        <v>120.719263798</v>
      </c>
      <c r="G17" s="604" t="s">
        <v>88</v>
      </c>
      <c r="H17" s="605">
        <v>55.007264702999997</v>
      </c>
      <c r="I17" s="605">
        <v>62.855478034000001</v>
      </c>
      <c r="J17" s="605">
        <v>59.613333320999999</v>
      </c>
    </row>
    <row r="18" spans="1:10" ht="14.25">
      <c r="A18" s="601" t="s">
        <v>135</v>
      </c>
      <c r="B18" s="602">
        <v>38.559681238000003</v>
      </c>
      <c r="C18" s="602">
        <v>42.847650078000001</v>
      </c>
      <c r="D18" s="602">
        <v>45.5755999</v>
      </c>
      <c r="E18" s="602">
        <v>48.543272387000002</v>
      </c>
      <c r="F18" s="602">
        <v>58.991214923999998</v>
      </c>
      <c r="G18" s="602" t="s">
        <v>88</v>
      </c>
      <c r="H18" s="393">
        <v>41.955929621999999</v>
      </c>
      <c r="I18" s="393">
        <v>47.176809282000001</v>
      </c>
      <c r="J18" s="393">
        <v>45.020032106000002</v>
      </c>
    </row>
    <row r="19" spans="1:10" ht="14.25">
      <c r="A19" s="622" t="s">
        <v>136</v>
      </c>
      <c r="B19" s="623">
        <v>1.0666438</v>
      </c>
      <c r="C19" s="623">
        <v>0.69112482399999997</v>
      </c>
      <c r="D19" s="623">
        <v>0.64001601500000005</v>
      </c>
      <c r="E19" s="623">
        <v>0.60520297499999998</v>
      </c>
      <c r="F19" s="623">
        <v>1.4343168799999999</v>
      </c>
      <c r="G19" s="623" t="s">
        <v>88</v>
      </c>
      <c r="H19" s="624">
        <v>0.73398603100000004</v>
      </c>
      <c r="I19" s="624">
        <v>0.64620127999999999</v>
      </c>
      <c r="J19" s="624">
        <v>0.68246569499999998</v>
      </c>
    </row>
    <row r="20" spans="1:10" ht="14.25">
      <c r="A20" s="601" t="s">
        <v>137</v>
      </c>
      <c r="B20" s="602">
        <v>12.945124609000001</v>
      </c>
      <c r="C20" s="602">
        <v>12.664178776</v>
      </c>
      <c r="D20" s="602">
        <v>13.064724188</v>
      </c>
      <c r="E20" s="602">
        <v>17.067629998000001</v>
      </c>
      <c r="F20" s="602">
        <v>60.293731995000002</v>
      </c>
      <c r="G20" s="602" t="s">
        <v>88</v>
      </c>
      <c r="H20" s="393">
        <v>12.317349050000001</v>
      </c>
      <c r="I20" s="393">
        <v>15.032467471</v>
      </c>
      <c r="J20" s="393">
        <v>13.910835519999999</v>
      </c>
    </row>
    <row r="21" spans="1:10" ht="14.25">
      <c r="A21" s="622" t="s">
        <v>138</v>
      </c>
      <c r="B21" s="623">
        <v>28.092218414000001</v>
      </c>
      <c r="C21" s="623">
        <v>28.327454139</v>
      </c>
      <c r="D21" s="623">
        <v>25.536603190000001</v>
      </c>
      <c r="E21" s="623">
        <v>25.627263210999999</v>
      </c>
      <c r="F21" s="623">
        <v>24.142574611000001</v>
      </c>
      <c r="G21" s="623" t="s">
        <v>88</v>
      </c>
      <c r="H21" s="624">
        <v>27.319279474999998</v>
      </c>
      <c r="I21" s="624">
        <v>25.590052710999998</v>
      </c>
      <c r="J21" s="624">
        <v>26.304406816</v>
      </c>
    </row>
    <row r="22" spans="1:10" ht="14.25">
      <c r="A22" s="601" t="s">
        <v>139</v>
      </c>
      <c r="B22" s="602">
        <v>40.889636359999997</v>
      </c>
      <c r="C22" s="602">
        <v>35.119431380000002</v>
      </c>
      <c r="D22" s="602">
        <v>30.085286562</v>
      </c>
      <c r="E22" s="602">
        <v>24.388698169000001</v>
      </c>
      <c r="F22" s="602">
        <v>13.324553349</v>
      </c>
      <c r="G22" s="602" t="s">
        <v>88</v>
      </c>
      <c r="H22" s="393">
        <v>35.609979281000001</v>
      </c>
      <c r="I22" s="393">
        <v>27.773660668000002</v>
      </c>
      <c r="J22" s="393">
        <v>31.010891600000001</v>
      </c>
    </row>
    <row r="23" spans="1:10" ht="14.25">
      <c r="A23" s="625" t="s">
        <v>140</v>
      </c>
      <c r="B23" s="626">
        <v>14.19954721</v>
      </c>
      <c r="C23" s="626">
        <v>9.7299453200000006</v>
      </c>
      <c r="D23" s="626">
        <v>7.813257932</v>
      </c>
      <c r="E23" s="626">
        <v>9.7401879129999998</v>
      </c>
      <c r="F23" s="626">
        <v>6.8802191209999997</v>
      </c>
      <c r="G23" s="626" t="s">
        <v>88</v>
      </c>
      <c r="H23" s="627">
        <v>9.9682224910000006</v>
      </c>
      <c r="I23" s="627">
        <v>8.1317102689999992</v>
      </c>
      <c r="J23" s="627">
        <v>8.8903846499999997</v>
      </c>
    </row>
    <row r="24" spans="1:10" ht="15">
      <c r="A24" s="609" t="s">
        <v>141</v>
      </c>
      <c r="B24" s="610">
        <v>58.920532352999999</v>
      </c>
      <c r="C24" s="610">
        <v>47.345843979999998</v>
      </c>
      <c r="D24" s="610">
        <v>50.929020178000002</v>
      </c>
      <c r="E24" s="610">
        <v>52.586030495000003</v>
      </c>
      <c r="F24" s="610">
        <v>66.621857636000001</v>
      </c>
      <c r="G24" s="610" t="s">
        <v>88</v>
      </c>
      <c r="H24" s="377">
        <v>49.630729076000001</v>
      </c>
      <c r="I24" s="377">
        <v>52.057459133999998</v>
      </c>
      <c r="J24" s="377">
        <v>51.054962172000003</v>
      </c>
    </row>
    <row r="25" spans="1:10" ht="15">
      <c r="A25" s="628" t="s">
        <v>142</v>
      </c>
      <c r="B25" s="629">
        <v>30.456323993000002</v>
      </c>
      <c r="C25" s="629">
        <v>25.488780398999999</v>
      </c>
      <c r="D25" s="629">
        <v>34.053487955999998</v>
      </c>
      <c r="E25" s="629">
        <v>35.571363150000003</v>
      </c>
      <c r="F25" s="629">
        <v>56.255033998000002</v>
      </c>
      <c r="G25" s="629" t="s">
        <v>88</v>
      </c>
      <c r="H25" s="630">
        <v>28.416246116</v>
      </c>
      <c r="I25" s="630">
        <v>35.161726565000002</v>
      </c>
      <c r="J25" s="630">
        <v>32.375127519999999</v>
      </c>
    </row>
    <row r="26" spans="1:10" ht="15">
      <c r="A26" s="609" t="s">
        <v>143</v>
      </c>
      <c r="B26" s="610">
        <v>109.19071352100001</v>
      </c>
      <c r="C26" s="610">
        <v>89.342250351000004</v>
      </c>
      <c r="D26" s="610">
        <v>88.151611161999995</v>
      </c>
      <c r="E26" s="610">
        <v>75.557835901000004</v>
      </c>
      <c r="F26" s="610">
        <v>152.904319964</v>
      </c>
      <c r="G26" s="610" t="s">
        <v>88</v>
      </c>
      <c r="H26" s="377">
        <v>92.411653044999994</v>
      </c>
      <c r="I26" s="377">
        <v>86.269471683999996</v>
      </c>
      <c r="J26" s="377">
        <v>88.806844201999994</v>
      </c>
    </row>
    <row r="27" spans="1:10" ht="14.25">
      <c r="A27" s="622" t="s">
        <v>144</v>
      </c>
      <c r="B27" s="623">
        <v>87.471778279000006</v>
      </c>
      <c r="C27" s="623">
        <v>72.275683560000004</v>
      </c>
      <c r="D27" s="623">
        <v>67.893920494</v>
      </c>
      <c r="E27" s="623">
        <v>52.232836016</v>
      </c>
      <c r="F27" s="623">
        <v>79.137560899999997</v>
      </c>
      <c r="G27" s="623" t="s">
        <v>88</v>
      </c>
      <c r="H27" s="624">
        <v>73.028730210000006</v>
      </c>
      <c r="I27" s="624">
        <v>64.895623474000004</v>
      </c>
      <c r="J27" s="624">
        <v>68.255459385999998</v>
      </c>
    </row>
    <row r="28" spans="1:10" ht="14.25">
      <c r="A28" s="601" t="s">
        <v>145</v>
      </c>
      <c r="B28" s="602">
        <v>13.93756864</v>
      </c>
      <c r="C28" s="602">
        <v>10.040008936</v>
      </c>
      <c r="D28" s="602">
        <v>13.055601342999999</v>
      </c>
      <c r="E28" s="602">
        <v>17.505383194</v>
      </c>
      <c r="F28" s="602">
        <v>51.831350964999999</v>
      </c>
      <c r="G28" s="602" t="s">
        <v>88</v>
      </c>
      <c r="H28" s="393">
        <v>10.513689897000001</v>
      </c>
      <c r="I28" s="393">
        <v>15.414649644000001</v>
      </c>
      <c r="J28" s="393">
        <v>13.390033332</v>
      </c>
    </row>
    <row r="29" spans="1:10" ht="14.25">
      <c r="A29" s="622" t="s">
        <v>146</v>
      </c>
      <c r="B29" s="623">
        <v>7.7813666010000002</v>
      </c>
      <c r="C29" s="623">
        <v>7.026557854</v>
      </c>
      <c r="D29" s="623">
        <v>7.2020893250000002</v>
      </c>
      <c r="E29" s="623">
        <v>5.8196166900000001</v>
      </c>
      <c r="F29" s="623">
        <v>21.935408099</v>
      </c>
      <c r="G29" s="623" t="s">
        <v>88</v>
      </c>
      <c r="H29" s="624">
        <v>8.8692329389999998</v>
      </c>
      <c r="I29" s="624">
        <v>5.9591985660000004</v>
      </c>
      <c r="J29" s="624">
        <v>7.1613514839999999</v>
      </c>
    </row>
    <row r="30" spans="1:10" ht="15">
      <c r="A30" s="609" t="s">
        <v>147</v>
      </c>
      <c r="B30" s="610">
        <v>49.960476931000002</v>
      </c>
      <c r="C30" s="610">
        <v>40.128499103999999</v>
      </c>
      <c r="D30" s="610">
        <v>32.707689750999997</v>
      </c>
      <c r="E30" s="610">
        <v>31.118147594</v>
      </c>
      <c r="F30" s="610">
        <v>36.821526955000003</v>
      </c>
      <c r="G30" s="610" t="s">
        <v>88</v>
      </c>
      <c r="H30" s="377">
        <v>40.858219622999997</v>
      </c>
      <c r="I30" s="377">
        <v>31.372925984999998</v>
      </c>
      <c r="J30" s="377">
        <v>35.291358539999997</v>
      </c>
    </row>
    <row r="31" spans="1:10" ht="14.25">
      <c r="A31" s="622" t="s">
        <v>148</v>
      </c>
      <c r="B31" s="623">
        <v>11.992421749</v>
      </c>
      <c r="C31" s="623">
        <v>10.261207682</v>
      </c>
      <c r="D31" s="623">
        <v>8.5051255969999993</v>
      </c>
      <c r="E31" s="623">
        <v>6.707379188</v>
      </c>
      <c r="F31" s="623">
        <v>11.471227598</v>
      </c>
      <c r="G31" s="623" t="s">
        <v>88</v>
      </c>
      <c r="H31" s="624">
        <v>10.002714179</v>
      </c>
      <c r="I31" s="624">
        <v>8.1465499650000002</v>
      </c>
      <c r="J31" s="624">
        <v>8.9133427029999996</v>
      </c>
    </row>
    <row r="32" spans="1:10" ht="14.25">
      <c r="A32" s="601" t="s">
        <v>149</v>
      </c>
      <c r="B32" s="602">
        <v>25.501352998000002</v>
      </c>
      <c r="C32" s="602">
        <v>21.968887415000001</v>
      </c>
      <c r="D32" s="602">
        <v>16.436483929000001</v>
      </c>
      <c r="E32" s="602">
        <v>15.604482257000001</v>
      </c>
      <c r="F32" s="602">
        <v>15.301709837000001</v>
      </c>
      <c r="G32" s="602" t="s">
        <v>88</v>
      </c>
      <c r="H32" s="393">
        <v>21.355769715000001</v>
      </c>
      <c r="I32" s="393">
        <v>15.831648700000001</v>
      </c>
      <c r="J32" s="393">
        <v>18.113696726000001</v>
      </c>
    </row>
    <row r="33" spans="1:10" ht="14.25">
      <c r="A33" s="625" t="s">
        <v>150</v>
      </c>
      <c r="B33" s="626">
        <v>12.466702184000001</v>
      </c>
      <c r="C33" s="626">
        <v>7.8984040069999999</v>
      </c>
      <c r="D33" s="626">
        <v>7.7660802249999996</v>
      </c>
      <c r="E33" s="626">
        <v>8.806286149</v>
      </c>
      <c r="F33" s="626">
        <v>10.048589521</v>
      </c>
      <c r="G33" s="626" t="s">
        <v>88</v>
      </c>
      <c r="H33" s="627">
        <v>9.4997357299999994</v>
      </c>
      <c r="I33" s="627">
        <v>7.3947273200000003</v>
      </c>
      <c r="J33" s="627">
        <v>8.2643191110000007</v>
      </c>
    </row>
    <row r="34" spans="1:10" ht="15">
      <c r="A34" s="614" t="s">
        <v>151</v>
      </c>
      <c r="B34" s="610">
        <v>440.51764399299998</v>
      </c>
      <c r="C34" s="610">
        <v>383.869691961</v>
      </c>
      <c r="D34" s="610">
        <v>351.18918375300001</v>
      </c>
      <c r="E34" s="610">
        <v>336.61017113899999</v>
      </c>
      <c r="F34" s="610">
        <v>464.37585294299998</v>
      </c>
      <c r="G34" s="610" t="s">
        <v>88</v>
      </c>
      <c r="H34" s="377">
        <v>384.290042503</v>
      </c>
      <c r="I34" s="377">
        <v>348.63632572799997</v>
      </c>
      <c r="J34" s="377">
        <v>363.36509321199998</v>
      </c>
    </row>
    <row r="35" spans="1:10" ht="15">
      <c r="A35" s="631" t="s">
        <v>152</v>
      </c>
      <c r="B35" s="632">
        <v>440.20793975700002</v>
      </c>
      <c r="C35" s="632">
        <v>382.00178469500003</v>
      </c>
      <c r="D35" s="632">
        <v>346.67428252100001</v>
      </c>
      <c r="E35" s="632">
        <v>344.75651332799998</v>
      </c>
      <c r="F35" s="632">
        <v>414.91491757099999</v>
      </c>
      <c r="G35" s="632" t="s">
        <v>88</v>
      </c>
      <c r="H35" s="633">
        <v>382.367338158</v>
      </c>
      <c r="I35" s="633">
        <v>345.79723916299997</v>
      </c>
      <c r="J35" s="633">
        <v>360.90456972200002</v>
      </c>
    </row>
    <row r="36" spans="1:10" ht="15">
      <c r="A36" s="611" t="s">
        <v>153</v>
      </c>
      <c r="B36" s="612">
        <v>-0.30970423600000002</v>
      </c>
      <c r="C36" s="612">
        <v>-1.8679072670000001</v>
      </c>
      <c r="D36" s="612">
        <v>-4.5149012329999998</v>
      </c>
      <c r="E36" s="612">
        <v>8.1463421880000002</v>
      </c>
      <c r="F36" s="612">
        <v>-49.460935372000002</v>
      </c>
      <c r="G36" s="612" t="s">
        <v>88</v>
      </c>
      <c r="H36" s="613">
        <v>-1.922704346</v>
      </c>
      <c r="I36" s="613">
        <v>-2.8390865650000001</v>
      </c>
      <c r="J36" s="613">
        <v>-2.4605234899999999</v>
      </c>
    </row>
    <row r="37" spans="1:10" ht="14.25">
      <c r="A37" s="622" t="s">
        <v>154</v>
      </c>
      <c r="B37" s="623">
        <v>28.464208360000001</v>
      </c>
      <c r="C37" s="623">
        <v>21.857063581999999</v>
      </c>
      <c r="D37" s="623">
        <v>16.875532223</v>
      </c>
      <c r="E37" s="623">
        <v>17.014667344999999</v>
      </c>
      <c r="F37" s="623">
        <v>10.366823638</v>
      </c>
      <c r="G37" s="623" t="s">
        <v>88</v>
      </c>
      <c r="H37" s="624">
        <v>21.214482960000002</v>
      </c>
      <c r="I37" s="624">
        <v>16.89573257</v>
      </c>
      <c r="J37" s="624">
        <v>18.679834652</v>
      </c>
    </row>
    <row r="38" spans="1:10" ht="14.25">
      <c r="A38" s="601" t="s">
        <v>155</v>
      </c>
      <c r="B38" s="602">
        <v>37.127156741999997</v>
      </c>
      <c r="C38" s="602">
        <v>22.377959256</v>
      </c>
      <c r="D38" s="602">
        <v>20.353051513</v>
      </c>
      <c r="E38" s="602">
        <v>9.9557052899999992</v>
      </c>
      <c r="F38" s="602">
        <v>13.473596195000001</v>
      </c>
      <c r="G38" s="602" t="s">
        <v>88</v>
      </c>
      <c r="H38" s="393">
        <v>23.762712820000001</v>
      </c>
      <c r="I38" s="393">
        <v>18.250938278</v>
      </c>
      <c r="J38" s="393">
        <v>20.527885901000001</v>
      </c>
    </row>
    <row r="39" spans="1:10" ht="14.25">
      <c r="A39" s="625" t="s">
        <v>156</v>
      </c>
      <c r="B39" s="626">
        <v>8.6629483809999996</v>
      </c>
      <c r="C39" s="626">
        <v>0.52089567400000003</v>
      </c>
      <c r="D39" s="626">
        <v>3.4775192910000001</v>
      </c>
      <c r="E39" s="626">
        <v>-7.0589620550000003</v>
      </c>
      <c r="F39" s="626">
        <v>3.1067725570000002</v>
      </c>
      <c r="G39" s="626" t="s">
        <v>88</v>
      </c>
      <c r="H39" s="627">
        <v>2.5482298600000002</v>
      </c>
      <c r="I39" s="627">
        <v>1.355205708</v>
      </c>
      <c r="J39" s="627">
        <v>1.8480512490000001</v>
      </c>
    </row>
    <row r="40" spans="1:10" ht="15">
      <c r="A40" s="614" t="s">
        <v>157</v>
      </c>
      <c r="B40" s="610">
        <v>468.98185235300002</v>
      </c>
      <c r="C40" s="610">
        <v>405.72675554300002</v>
      </c>
      <c r="D40" s="610">
        <v>368.064715976</v>
      </c>
      <c r="E40" s="610">
        <v>353.62483848400001</v>
      </c>
      <c r="F40" s="610">
        <v>474.74267658100001</v>
      </c>
      <c r="G40" s="610" t="s">
        <v>88</v>
      </c>
      <c r="H40" s="377">
        <v>405.50452546399998</v>
      </c>
      <c r="I40" s="377">
        <v>365.53205829699999</v>
      </c>
      <c r="J40" s="377">
        <v>382.04492786399999</v>
      </c>
    </row>
    <row r="41" spans="1:10" ht="15">
      <c r="A41" s="631" t="s">
        <v>158</v>
      </c>
      <c r="B41" s="632">
        <v>477.33509649899997</v>
      </c>
      <c r="C41" s="632">
        <v>404.37974395100002</v>
      </c>
      <c r="D41" s="632">
        <v>367.02733403399998</v>
      </c>
      <c r="E41" s="632">
        <v>354.71221861800001</v>
      </c>
      <c r="F41" s="632">
        <v>428.38851376600002</v>
      </c>
      <c r="G41" s="632" t="s">
        <v>88</v>
      </c>
      <c r="H41" s="633">
        <v>406.13005097799999</v>
      </c>
      <c r="I41" s="633">
        <v>364.04817744100001</v>
      </c>
      <c r="J41" s="633">
        <v>381.43245562200002</v>
      </c>
    </row>
    <row r="42" spans="1:10" ht="14.25">
      <c r="A42" s="606" t="s">
        <v>159</v>
      </c>
      <c r="B42" s="607">
        <v>8.3532441449999997</v>
      </c>
      <c r="C42" s="607">
        <v>-1.3470115920000001</v>
      </c>
      <c r="D42" s="607">
        <v>-1.0373819419999999</v>
      </c>
      <c r="E42" s="607">
        <v>1.087380134</v>
      </c>
      <c r="F42" s="607">
        <v>-46.354162815000002</v>
      </c>
      <c r="G42" s="607" t="s">
        <v>88</v>
      </c>
      <c r="H42" s="608">
        <v>0.625525514</v>
      </c>
      <c r="I42" s="608">
        <v>-1.4838808569999999</v>
      </c>
      <c r="J42" s="608">
        <v>-0.61247224099999997</v>
      </c>
    </row>
    <row r="43" spans="1:10" s="7" customFormat="1" ht="15">
      <c r="A43" s="634" t="s">
        <v>241</v>
      </c>
      <c r="B43" s="629">
        <v>243.25081317300001</v>
      </c>
      <c r="C43" s="629">
        <v>199.44124228199999</v>
      </c>
      <c r="D43" s="629">
        <v>173.27488253000001</v>
      </c>
      <c r="E43" s="629">
        <v>148.85281809400001</v>
      </c>
      <c r="F43" s="629">
        <v>112.09403785799999</v>
      </c>
      <c r="G43" s="629" t="s">
        <v>88</v>
      </c>
      <c r="H43" s="630">
        <v>200.95922248700001</v>
      </c>
      <c r="I43" s="630">
        <v>165.10012649500001</v>
      </c>
      <c r="J43" s="630">
        <v>179.913737384</v>
      </c>
    </row>
    <row r="44" spans="1:10" ht="15">
      <c r="A44" s="609" t="s">
        <v>160</v>
      </c>
      <c r="B44" s="602"/>
      <c r="C44" s="602"/>
      <c r="D44" s="602"/>
      <c r="E44" s="602"/>
      <c r="F44" s="602"/>
      <c r="G44" s="602"/>
      <c r="H44" s="616"/>
      <c r="I44" s="616"/>
      <c r="J44" s="616"/>
    </row>
    <row r="45" spans="1:10" ht="15">
      <c r="A45" s="340" t="s">
        <v>352</v>
      </c>
      <c r="B45" s="521">
        <v>330.679740391</v>
      </c>
      <c r="C45" s="521">
        <v>293.366956722</v>
      </c>
      <c r="D45" s="521">
        <v>262.73788165399998</v>
      </c>
      <c r="E45" s="521">
        <v>260.87005053500002</v>
      </c>
      <c r="F45" s="521">
        <v>311.47153297900002</v>
      </c>
      <c r="G45" s="521" t="s">
        <v>88</v>
      </c>
      <c r="H45" s="522">
        <v>273.725450094</v>
      </c>
      <c r="I45" s="522">
        <v>311.47153297900002</v>
      </c>
      <c r="J45" s="522">
        <v>274.06877020100001</v>
      </c>
    </row>
    <row r="46" spans="1:10" ht="15">
      <c r="A46" s="338" t="s">
        <v>454</v>
      </c>
      <c r="B46" s="520">
        <v>272.94537581200001</v>
      </c>
      <c r="C46" s="520">
        <v>255.06248345</v>
      </c>
      <c r="D46" s="520">
        <v>269.29446271299997</v>
      </c>
      <c r="E46" s="520">
        <v>262.34752368400001</v>
      </c>
      <c r="F46" s="520">
        <v>322.59914896100003</v>
      </c>
      <c r="G46" s="520" t="s">
        <v>88</v>
      </c>
      <c r="H46" s="334">
        <v>265.57760394399997</v>
      </c>
      <c r="I46" s="334">
        <v>322.59914896100003</v>
      </c>
      <c r="J46" s="334">
        <v>266.09624432999999</v>
      </c>
    </row>
    <row r="47" spans="1:10" ht="15">
      <c r="A47" s="340" t="s">
        <v>353</v>
      </c>
      <c r="B47" s="521">
        <v>188.585696891</v>
      </c>
      <c r="C47" s="521">
        <v>153.36999421900001</v>
      </c>
      <c r="D47" s="521">
        <v>137.742053476</v>
      </c>
      <c r="E47" s="521">
        <v>124.95158908800001</v>
      </c>
      <c r="F47" s="521">
        <v>154.23560220900001</v>
      </c>
      <c r="G47" s="521" t="s">
        <v>88</v>
      </c>
      <c r="H47" s="522">
        <v>142.92506073000001</v>
      </c>
      <c r="I47" s="522">
        <v>154.23560220900001</v>
      </c>
      <c r="J47" s="522">
        <v>143.02793594299999</v>
      </c>
    </row>
    <row r="48" spans="1:10" ht="15">
      <c r="A48" s="338" t="s">
        <v>354</v>
      </c>
      <c r="B48" s="520">
        <v>390.247462826</v>
      </c>
      <c r="C48" s="520">
        <v>341.87328559100001</v>
      </c>
      <c r="D48" s="520">
        <v>313.96659276899999</v>
      </c>
      <c r="E48" s="520">
        <v>313.63836573399999</v>
      </c>
      <c r="F48" s="520">
        <v>378.09339061499998</v>
      </c>
      <c r="G48" s="520" t="s">
        <v>88</v>
      </c>
      <c r="H48" s="334">
        <v>325.13149540699999</v>
      </c>
      <c r="I48" s="334">
        <v>378.09339061499998</v>
      </c>
      <c r="J48" s="334">
        <v>325.61321118199999</v>
      </c>
    </row>
    <row r="49" spans="1:10" ht="15">
      <c r="A49" s="340" t="s">
        <v>455</v>
      </c>
      <c r="B49" s="521">
        <v>93.116310724000002</v>
      </c>
      <c r="C49" s="521">
        <v>77.538009664</v>
      </c>
      <c r="D49" s="521">
        <v>71.725371946999999</v>
      </c>
      <c r="E49" s="521">
        <v>53.161539382999997</v>
      </c>
      <c r="F49" s="521">
        <v>79.247081262999998</v>
      </c>
      <c r="G49" s="521" t="s">
        <v>88</v>
      </c>
      <c r="H49" s="522">
        <v>72.045639984000005</v>
      </c>
      <c r="I49" s="522">
        <v>79.247081262999998</v>
      </c>
      <c r="J49" s="522">
        <v>72.111140809999995</v>
      </c>
    </row>
    <row r="50" spans="1:10" ht="15">
      <c r="A50" s="598" t="s">
        <v>355</v>
      </c>
      <c r="B50" s="599">
        <v>243.25081317300001</v>
      </c>
      <c r="C50" s="599">
        <v>199.44124228199999</v>
      </c>
      <c r="D50" s="599">
        <v>173.27488253000001</v>
      </c>
      <c r="E50" s="599">
        <v>148.85281809400001</v>
      </c>
      <c r="F50" s="599">
        <v>112.09403785799999</v>
      </c>
      <c r="G50" s="599" t="s">
        <v>88</v>
      </c>
      <c r="H50" s="600">
        <v>180.53625467500001</v>
      </c>
      <c r="I50" s="600">
        <v>112.09403785799999</v>
      </c>
      <c r="J50" s="600">
        <v>179.913737384</v>
      </c>
    </row>
    <row r="51" spans="1:10" ht="15">
      <c r="A51" s="625" t="s">
        <v>456</v>
      </c>
      <c r="B51" s="626">
        <v>38.559681238000003</v>
      </c>
      <c r="C51" s="626">
        <v>42.847650078000001</v>
      </c>
      <c r="D51" s="626">
        <v>45.5755999</v>
      </c>
      <c r="E51" s="626">
        <v>48.543272387000002</v>
      </c>
      <c r="F51" s="626">
        <v>58.991214923999998</v>
      </c>
      <c r="G51" s="626" t="s">
        <v>88</v>
      </c>
      <c r="H51" s="627">
        <v>44.891790563999997</v>
      </c>
      <c r="I51" s="627">
        <v>58.991214923999998</v>
      </c>
      <c r="J51" s="627">
        <v>45.020032106000002</v>
      </c>
    </row>
    <row r="52" spans="1:10">
      <c r="A52" s="22" t="s">
        <v>246</v>
      </c>
    </row>
    <row r="53" spans="1:10">
      <c r="A53" s="22" t="s">
        <v>697</v>
      </c>
    </row>
    <row r="54" spans="1:10">
      <c r="A54" s="243" t="s">
        <v>255</v>
      </c>
      <c r="B54" s="197"/>
      <c r="C54" s="197"/>
      <c r="D54" s="212"/>
      <c r="E54" s="197"/>
      <c r="F54" s="197"/>
      <c r="G54" s="212"/>
      <c r="H54" s="197"/>
      <c r="I54" s="197"/>
      <c r="J54" s="197"/>
    </row>
    <row r="55" spans="1:10">
      <c r="A55" s="243" t="s">
        <v>662</v>
      </c>
      <c r="B55" s="3"/>
      <c r="C55" s="3"/>
      <c r="D55" s="213"/>
      <c r="E55" s="3"/>
      <c r="F55" s="3"/>
      <c r="G55" s="3"/>
      <c r="H55" s="3"/>
      <c r="I55" s="3"/>
      <c r="J55" s="3"/>
    </row>
    <row r="57" spans="1:10" s="466" customFormat="1" ht="12.75" customHeight="1">
      <c r="A57" s="511" t="s">
        <v>172</v>
      </c>
      <c r="B57" s="512"/>
      <c r="C57" s="512"/>
    </row>
    <row r="58" spans="1:10" s="466" customFormat="1" ht="24.75" customHeight="1">
      <c r="A58" s="751" t="s">
        <v>173</v>
      </c>
      <c r="B58" s="751"/>
      <c r="C58" s="751"/>
      <c r="D58" s="751"/>
      <c r="E58" s="751"/>
      <c r="F58" s="751"/>
      <c r="G58" s="751"/>
      <c r="H58" s="751"/>
      <c r="I58" s="751"/>
      <c r="J58" s="751"/>
    </row>
    <row r="59" spans="1:10" s="466" customFormat="1" ht="12.75" customHeight="1">
      <c r="A59" s="513"/>
      <c r="B59" s="514"/>
      <c r="C59" s="514"/>
    </row>
    <row r="60" spans="1:10" s="466" customFormat="1" ht="14.25" customHeight="1">
      <c r="A60" s="752" t="s">
        <v>176</v>
      </c>
      <c r="B60" s="752"/>
      <c r="C60" s="752"/>
      <c r="D60" s="752"/>
      <c r="E60" s="752"/>
      <c r="F60" s="752"/>
      <c r="G60" s="752"/>
      <c r="H60" s="752"/>
      <c r="I60" s="752"/>
      <c r="J60" s="752"/>
    </row>
    <row r="61" spans="1:10" s="466" customFormat="1" ht="12.75" customHeight="1">
      <c r="A61" s="513"/>
      <c r="B61" s="514"/>
      <c r="C61" s="514"/>
    </row>
    <row r="62" spans="1:10" s="466" customFormat="1" ht="17.25" customHeight="1">
      <c r="A62" s="750" t="s">
        <v>177</v>
      </c>
      <c r="B62" s="750"/>
      <c r="C62" s="750"/>
      <c r="D62" s="750"/>
      <c r="E62" s="750"/>
      <c r="F62" s="750"/>
      <c r="G62" s="750"/>
      <c r="H62" s="750"/>
      <c r="I62" s="750"/>
      <c r="J62" s="750"/>
    </row>
    <row r="63" spans="1:10" s="466" customFormat="1" ht="12.75" customHeight="1">
      <c r="A63" s="515"/>
      <c r="B63" s="512"/>
      <c r="C63" s="512"/>
    </row>
    <row r="64" spans="1:10" s="466" customFormat="1" ht="12.75" customHeight="1">
      <c r="A64" s="749" t="s">
        <v>178</v>
      </c>
      <c r="B64" s="749"/>
      <c r="C64" s="749"/>
    </row>
    <row r="65" spans="1:10" s="466" customFormat="1" ht="12.75" customHeight="1">
      <c r="A65" s="654"/>
      <c r="B65" s="654"/>
      <c r="C65" s="654"/>
    </row>
    <row r="66" spans="1:10" s="466" customFormat="1" ht="15.75" customHeight="1">
      <c r="A66" s="750" t="s">
        <v>517</v>
      </c>
      <c r="B66" s="750"/>
      <c r="C66" s="750"/>
      <c r="D66" s="750"/>
      <c r="E66" s="750"/>
      <c r="F66" s="750"/>
      <c r="G66" s="750"/>
      <c r="H66" s="750"/>
      <c r="I66" s="750"/>
      <c r="J66" s="750"/>
    </row>
    <row r="67" spans="1:10" s="466" customFormat="1" ht="12.75" customHeight="1">
      <c r="A67" s="512"/>
      <c r="B67" s="512"/>
      <c r="C67" s="512"/>
    </row>
    <row r="68" spans="1:10" s="466" customFormat="1" ht="15" customHeight="1">
      <c r="A68" s="750" t="s">
        <v>179</v>
      </c>
      <c r="B68" s="750"/>
      <c r="C68" s="750"/>
      <c r="D68" s="750"/>
      <c r="E68" s="750"/>
      <c r="F68" s="750"/>
      <c r="G68" s="750"/>
      <c r="H68" s="750"/>
      <c r="I68" s="750"/>
      <c r="J68" s="750"/>
    </row>
    <row r="69" spans="1:10" s="466" customFormat="1" ht="12.75" customHeight="1">
      <c r="A69" s="512"/>
      <c r="B69" s="512"/>
      <c r="C69" s="512"/>
    </row>
    <row r="70" spans="1:10" s="466" customFormat="1" ht="27" customHeight="1">
      <c r="A70" s="750" t="s">
        <v>180</v>
      </c>
      <c r="B70" s="750"/>
      <c r="C70" s="750"/>
      <c r="D70" s="750"/>
      <c r="E70" s="750"/>
      <c r="F70" s="750"/>
      <c r="G70" s="750"/>
      <c r="H70" s="750"/>
      <c r="I70" s="750"/>
      <c r="J70" s="750"/>
    </row>
    <row r="71" spans="1:10" s="466" customFormat="1" ht="12.75" customHeight="1">
      <c r="A71" s="515"/>
      <c r="B71" s="512"/>
      <c r="C71" s="512"/>
    </row>
    <row r="72" spans="1:10" s="466" customFormat="1" ht="15" customHeight="1">
      <c r="A72" s="750" t="s">
        <v>181</v>
      </c>
      <c r="B72" s="750"/>
      <c r="C72" s="750"/>
      <c r="D72" s="750"/>
      <c r="E72" s="750"/>
      <c r="F72" s="750"/>
      <c r="G72" s="750"/>
      <c r="H72" s="750"/>
      <c r="I72" s="750"/>
      <c r="J72" s="750"/>
    </row>
    <row r="73" spans="1:10" s="466" customFormat="1" ht="12.75" customHeight="1">
      <c r="A73" s="516"/>
      <c r="B73" s="512"/>
      <c r="C73" s="512"/>
    </row>
    <row r="74" spans="1:10" s="466" customFormat="1" ht="15" customHeight="1">
      <c r="A74" s="749" t="s">
        <v>182</v>
      </c>
      <c r="B74" s="749"/>
      <c r="C74" s="749"/>
    </row>
    <row r="75" spans="1:10" s="466" customFormat="1" ht="12.75" customHeight="1">
      <c r="A75" s="516"/>
      <c r="B75" s="512"/>
      <c r="C75" s="512"/>
    </row>
    <row r="76" spans="1:10" s="466" customFormat="1" ht="13.5" customHeight="1">
      <c r="A76" s="750" t="s">
        <v>183</v>
      </c>
      <c r="B76" s="750"/>
      <c r="C76" s="750"/>
      <c r="D76" s="750"/>
      <c r="E76" s="750"/>
      <c r="F76" s="750"/>
      <c r="G76" s="750"/>
      <c r="H76" s="750"/>
      <c r="I76" s="750"/>
      <c r="J76" s="750"/>
    </row>
    <row r="77" spans="1:10" s="466" customFormat="1" ht="10.5" customHeight="1">
      <c r="A77" s="659"/>
      <c r="B77" s="659"/>
      <c r="C77" s="659"/>
      <c r="D77" s="659"/>
      <c r="E77" s="659"/>
      <c r="F77" s="659"/>
      <c r="G77" s="659"/>
      <c r="H77" s="659"/>
      <c r="I77" s="659"/>
      <c r="J77" s="659"/>
    </row>
    <row r="78" spans="1:10" s="466" customFormat="1" ht="25.5" customHeight="1">
      <c r="A78" s="750" t="s">
        <v>524</v>
      </c>
      <c r="B78" s="750"/>
      <c r="C78" s="750"/>
      <c r="D78" s="750"/>
      <c r="E78" s="750"/>
      <c r="F78" s="750"/>
      <c r="G78" s="750"/>
      <c r="H78" s="750"/>
      <c r="I78" s="750"/>
      <c r="J78" s="750"/>
    </row>
    <row r="79" spans="1:10" s="466" customFormat="1" ht="12.75" customHeight="1">
      <c r="A79" s="516"/>
      <c r="B79" s="512"/>
      <c r="C79" s="512"/>
    </row>
    <row r="80" spans="1:10" s="466" customFormat="1" ht="22.5" customHeight="1">
      <c r="A80" s="750" t="s">
        <v>184</v>
      </c>
      <c r="B80" s="750"/>
      <c r="C80" s="750"/>
      <c r="D80" s="750"/>
      <c r="E80" s="750"/>
      <c r="F80" s="750"/>
      <c r="G80" s="750"/>
      <c r="H80" s="750"/>
      <c r="I80" s="750"/>
      <c r="J80" s="750"/>
    </row>
    <row r="81" spans="1:10" s="466" customFormat="1" ht="9" customHeight="1">
      <c r="A81" s="516"/>
      <c r="B81" s="512"/>
      <c r="C81" s="512"/>
    </row>
    <row r="82" spans="1:10" s="466" customFormat="1" ht="18" customHeight="1">
      <c r="A82" s="749" t="s">
        <v>185</v>
      </c>
      <c r="B82" s="749"/>
      <c r="C82" s="749"/>
    </row>
    <row r="83" spans="1:10" s="466" customFormat="1" ht="12.75" customHeight="1">
      <c r="A83" s="655"/>
      <c r="B83" s="512"/>
      <c r="C83" s="512"/>
    </row>
    <row r="84" spans="1:10" s="466" customFormat="1" ht="21.75" customHeight="1">
      <c r="A84" s="517" t="s">
        <v>174</v>
      </c>
      <c r="B84" s="512"/>
      <c r="C84" s="512"/>
    </row>
    <row r="85" spans="1:10" s="466" customFormat="1" ht="12.75" customHeight="1">
      <c r="A85" s="516" t="s">
        <v>175</v>
      </c>
      <c r="B85" s="512"/>
      <c r="C85" s="512"/>
    </row>
    <row r="86" spans="1:10" s="466" customFormat="1"/>
    <row r="87" spans="1:10" ht="22.5" customHeight="1">
      <c r="A87" s="746" t="s">
        <v>522</v>
      </c>
      <c r="B87" s="746"/>
      <c r="C87" s="746"/>
      <c r="D87" s="746"/>
      <c r="E87" s="746"/>
      <c r="F87" s="746"/>
      <c r="G87" s="746"/>
      <c r="H87" s="746"/>
      <c r="I87" s="746"/>
      <c r="J87" s="746"/>
    </row>
  </sheetData>
  <mergeCells count="14">
    <mergeCell ref="A87:J87"/>
    <mergeCell ref="A82:C82"/>
    <mergeCell ref="A58:J58"/>
    <mergeCell ref="A60:J60"/>
    <mergeCell ref="A62:J62"/>
    <mergeCell ref="A66:J66"/>
    <mergeCell ref="A68:J68"/>
    <mergeCell ref="A70:J70"/>
    <mergeCell ref="A72:J72"/>
    <mergeCell ref="A76:J76"/>
    <mergeCell ref="A78:J78"/>
    <mergeCell ref="A80:J80"/>
    <mergeCell ref="A64:C64"/>
    <mergeCell ref="A74:C74"/>
  </mergeCells>
  <pageMargins left="0.70866141732283472" right="0.70866141732283472" top="0.74803149606299213" bottom="0.74803149606299213" header="0.31496062992125984" footer="0.31496062992125984"/>
  <pageSetup paperSize="9" scale="60" firstPageNumber="30" orientation="landscape" useFirstPageNumber="1" r:id="rId1"/>
  <headerFooter>
    <oddHeader>&amp;RLes groupements à fiscalité propre en 2017</oddHeader>
    <oddFooter>&amp;LDirection Générales des Collectivités Locales / DESL&amp;C&amp;P&amp;RMise en ligne : mars 2019</oddFooter>
  </headerFooter>
</worksheet>
</file>

<file path=xl/worksheets/sheet14.xml><?xml version="1.0" encoding="utf-8"?>
<worksheet xmlns="http://schemas.openxmlformats.org/spreadsheetml/2006/main" xmlns:r="http://schemas.openxmlformats.org/officeDocument/2006/relationships">
  <sheetPr>
    <tabColor rgb="FF00B050"/>
  </sheetPr>
  <dimension ref="A1:L130"/>
  <sheetViews>
    <sheetView view="pageBreakPreview" zoomScale="60" zoomScaleNormal="100" zoomScalePageLayoutView="85" workbookViewId="0">
      <selection activeCell="E17" sqref="E17"/>
    </sheetView>
  </sheetViews>
  <sheetFormatPr baseColWidth="10" defaultRowHeight="12.75"/>
  <cols>
    <col min="1" max="1" width="82.85546875" customWidth="1"/>
    <col min="2" max="7" width="14.7109375" customWidth="1"/>
    <col min="8" max="9" width="15.5703125" customWidth="1"/>
    <col min="10" max="10" width="14.28515625" customWidth="1"/>
    <col min="12" max="12" width="11.5703125" bestFit="1" customWidth="1"/>
  </cols>
  <sheetData>
    <row r="1" spans="1:12" ht="22.5" customHeight="1">
      <c r="A1" s="27" t="s">
        <v>762</v>
      </c>
    </row>
    <row r="2" spans="1:12" ht="13.5" thickBot="1">
      <c r="A2" s="466"/>
      <c r="B2" s="466"/>
      <c r="C2" s="466"/>
      <c r="D2" s="466"/>
      <c r="E2" s="466"/>
      <c r="F2" s="466"/>
      <c r="G2" s="466"/>
      <c r="H2" s="466"/>
      <c r="I2" s="466"/>
      <c r="J2" s="480" t="s">
        <v>67</v>
      </c>
    </row>
    <row r="3" spans="1:12" ht="12.75" customHeight="1">
      <c r="A3" s="481" t="s">
        <v>655</v>
      </c>
      <c r="B3" s="530" t="s">
        <v>37</v>
      </c>
      <c r="C3" s="530" t="s">
        <v>99</v>
      </c>
      <c r="D3" s="530" t="s">
        <v>100</v>
      </c>
      <c r="E3" s="530" t="s">
        <v>101</v>
      </c>
      <c r="F3" s="530" t="s">
        <v>341</v>
      </c>
      <c r="G3" s="531">
        <v>300000</v>
      </c>
      <c r="H3" s="532" t="s">
        <v>358</v>
      </c>
      <c r="I3" s="532" t="s">
        <v>358</v>
      </c>
      <c r="J3" s="532" t="s">
        <v>64</v>
      </c>
    </row>
    <row r="4" spans="1:12">
      <c r="A4" s="482" t="s">
        <v>165</v>
      </c>
      <c r="B4" s="533" t="s">
        <v>633</v>
      </c>
      <c r="C4" s="533" t="s">
        <v>38</v>
      </c>
      <c r="D4" s="533" t="s">
        <v>38</v>
      </c>
      <c r="E4" s="533" t="s">
        <v>38</v>
      </c>
      <c r="F4" s="533" t="s">
        <v>38</v>
      </c>
      <c r="G4" s="533" t="s">
        <v>39</v>
      </c>
      <c r="H4" s="534" t="s">
        <v>356</v>
      </c>
      <c r="I4" s="534" t="s">
        <v>357</v>
      </c>
      <c r="J4" s="534" t="s">
        <v>115</v>
      </c>
    </row>
    <row r="5" spans="1:12" ht="15" customHeight="1" thickBot="1">
      <c r="A5" s="483" t="s">
        <v>68</v>
      </c>
      <c r="B5" s="535" t="s">
        <v>39</v>
      </c>
      <c r="C5" s="535" t="s">
        <v>102</v>
      </c>
      <c r="D5" s="535" t="s">
        <v>103</v>
      </c>
      <c r="E5" s="535" t="s">
        <v>104</v>
      </c>
      <c r="F5" s="535" t="s">
        <v>342</v>
      </c>
      <c r="G5" s="535" t="s">
        <v>105</v>
      </c>
      <c r="H5" s="536" t="s">
        <v>104</v>
      </c>
      <c r="I5" s="536" t="s">
        <v>105</v>
      </c>
      <c r="J5" s="536" t="s">
        <v>339</v>
      </c>
    </row>
    <row r="6" spans="1:12" ht="12.75" customHeight="1">
      <c r="A6" s="466"/>
      <c r="B6" s="467"/>
      <c r="C6" s="467"/>
      <c r="D6" s="467"/>
      <c r="E6" s="467"/>
      <c r="F6" s="467"/>
      <c r="G6" s="467"/>
      <c r="H6" s="467"/>
      <c r="I6" s="467"/>
      <c r="J6" s="467"/>
    </row>
    <row r="7" spans="1:12" ht="15.75" customHeight="1">
      <c r="A7" s="337" t="s">
        <v>125</v>
      </c>
      <c r="B7" s="518">
        <v>269.24431201900001</v>
      </c>
      <c r="C7" s="518">
        <v>426.89268344099997</v>
      </c>
      <c r="D7" s="518">
        <v>450.30472250499997</v>
      </c>
      <c r="E7" s="518">
        <v>480.84576990400001</v>
      </c>
      <c r="F7" s="518">
        <v>939.41479014000004</v>
      </c>
      <c r="G7" s="518">
        <v>844.10010113600003</v>
      </c>
      <c r="H7" s="519">
        <v>1627.287487869</v>
      </c>
      <c r="I7" s="519">
        <v>1783.5148912760001</v>
      </c>
      <c r="J7" s="519">
        <v>3410.802379145</v>
      </c>
      <c r="L7" s="596"/>
    </row>
    <row r="8" spans="1:12" ht="15.75" customHeight="1">
      <c r="A8" s="338" t="s">
        <v>126</v>
      </c>
      <c r="B8" s="520">
        <v>67.544196954</v>
      </c>
      <c r="C8" s="520">
        <v>122.00841545599999</v>
      </c>
      <c r="D8" s="520">
        <v>130.81025578200001</v>
      </c>
      <c r="E8" s="520">
        <v>169.72544398799999</v>
      </c>
      <c r="F8" s="520">
        <v>367.25858455999997</v>
      </c>
      <c r="G8" s="520">
        <v>202.40078446199999</v>
      </c>
      <c r="H8" s="334">
        <v>490.08831218099999</v>
      </c>
      <c r="I8" s="334">
        <v>569.65936902199996</v>
      </c>
      <c r="J8" s="334">
        <v>1059.747681202</v>
      </c>
      <c r="L8" s="596"/>
    </row>
    <row r="9" spans="1:12" ht="15.75" customHeight="1">
      <c r="A9" s="340" t="s">
        <v>127</v>
      </c>
      <c r="B9" s="521">
        <v>93.327512626000001</v>
      </c>
      <c r="C9" s="521">
        <v>147.17443244399999</v>
      </c>
      <c r="D9" s="521">
        <v>176.198633438</v>
      </c>
      <c r="E9" s="521">
        <v>166.08242709500001</v>
      </c>
      <c r="F9" s="521">
        <v>239.09542514</v>
      </c>
      <c r="G9" s="521">
        <v>319.28033711500001</v>
      </c>
      <c r="H9" s="522">
        <v>582.78300560299999</v>
      </c>
      <c r="I9" s="522">
        <v>558.37576225500004</v>
      </c>
      <c r="J9" s="522">
        <v>1141.1587678579999</v>
      </c>
      <c r="L9" s="596"/>
    </row>
    <row r="10" spans="1:12" ht="15.75" customHeight="1">
      <c r="A10" s="338" t="s">
        <v>128</v>
      </c>
      <c r="B10" s="520">
        <v>5.9775525890000001</v>
      </c>
      <c r="C10" s="520">
        <v>8.9666153709999996</v>
      </c>
      <c r="D10" s="520">
        <v>10.10006409</v>
      </c>
      <c r="E10" s="520">
        <v>9.0913890889999998</v>
      </c>
      <c r="F10" s="520">
        <v>22.973895980000002</v>
      </c>
      <c r="G10" s="520">
        <v>46.677883031</v>
      </c>
      <c r="H10" s="334">
        <v>34.135621139000001</v>
      </c>
      <c r="I10" s="334">
        <v>69.651779011000002</v>
      </c>
      <c r="J10" s="334">
        <v>103.78740015</v>
      </c>
      <c r="L10" s="596"/>
    </row>
    <row r="11" spans="1:12" ht="15.75" customHeight="1">
      <c r="A11" s="340" t="s">
        <v>129</v>
      </c>
      <c r="B11" s="521">
        <v>80.371445614999999</v>
      </c>
      <c r="C11" s="521">
        <v>124.52400031499999</v>
      </c>
      <c r="D11" s="521">
        <v>107.483656146</v>
      </c>
      <c r="E11" s="521">
        <v>100.82529504999999</v>
      </c>
      <c r="F11" s="521">
        <v>222.59797875999999</v>
      </c>
      <c r="G11" s="521">
        <v>208.11214709000001</v>
      </c>
      <c r="H11" s="522">
        <v>413.204397126</v>
      </c>
      <c r="I11" s="522">
        <v>430.71012585</v>
      </c>
      <c r="J11" s="522">
        <v>843.91452297599994</v>
      </c>
      <c r="L11" s="596"/>
    </row>
    <row r="12" spans="1:12" ht="15.75" customHeight="1">
      <c r="A12" s="338" t="s">
        <v>130</v>
      </c>
      <c r="B12" s="520">
        <v>22.023604236000001</v>
      </c>
      <c r="C12" s="520">
        <v>24.219219853999999</v>
      </c>
      <c r="D12" s="520">
        <v>25.712113047999999</v>
      </c>
      <c r="E12" s="520">
        <v>35.121214682000002</v>
      </c>
      <c r="F12" s="520">
        <v>87.488905700000004</v>
      </c>
      <c r="G12" s="520">
        <v>67.628949438000006</v>
      </c>
      <c r="H12" s="334">
        <v>107.07615182000001</v>
      </c>
      <c r="I12" s="334">
        <v>155.11785513800001</v>
      </c>
      <c r="J12" s="334">
        <v>262.19400695799999</v>
      </c>
      <c r="L12" s="596"/>
    </row>
    <row r="13" spans="1:12" ht="15.75" customHeight="1">
      <c r="A13" s="344" t="s">
        <v>131</v>
      </c>
      <c r="B13" s="523">
        <v>313.697410483</v>
      </c>
      <c r="C13" s="523">
        <v>490.289799437</v>
      </c>
      <c r="D13" s="523">
        <v>523.61758609499998</v>
      </c>
      <c r="E13" s="523">
        <v>557.21493530400005</v>
      </c>
      <c r="F13" s="523">
        <v>1071.04826959</v>
      </c>
      <c r="G13" s="523">
        <v>1027.2778256659999</v>
      </c>
      <c r="H13" s="524">
        <v>1884.8197313190001</v>
      </c>
      <c r="I13" s="524">
        <v>2098.3260952559999</v>
      </c>
      <c r="J13" s="524">
        <v>3983.1458265749998</v>
      </c>
      <c r="L13" s="596"/>
    </row>
    <row r="14" spans="1:12" ht="15.75" customHeight="1">
      <c r="A14" s="338" t="s">
        <v>66</v>
      </c>
      <c r="B14" s="520">
        <v>206.485499385</v>
      </c>
      <c r="C14" s="520">
        <v>307.49445064499997</v>
      </c>
      <c r="D14" s="520">
        <v>291.89859329000001</v>
      </c>
      <c r="E14" s="520">
        <v>305.95925321999999</v>
      </c>
      <c r="F14" s="520">
        <v>627.87306355999999</v>
      </c>
      <c r="G14" s="520">
        <v>481.51403761</v>
      </c>
      <c r="H14" s="334">
        <v>1111.83779654</v>
      </c>
      <c r="I14" s="334">
        <v>1109.3871011700001</v>
      </c>
      <c r="J14" s="334">
        <v>2221.2248977099998</v>
      </c>
      <c r="L14" s="596"/>
    </row>
    <row r="15" spans="1:12" ht="15.75" customHeight="1">
      <c r="A15" s="340" t="s">
        <v>132</v>
      </c>
      <c r="B15" s="521">
        <v>144.78004687999999</v>
      </c>
      <c r="C15" s="521">
        <v>212.58965509000001</v>
      </c>
      <c r="D15" s="521">
        <v>193.82322356</v>
      </c>
      <c r="E15" s="521">
        <v>183.45502865</v>
      </c>
      <c r="F15" s="521">
        <v>258.69150214000001</v>
      </c>
      <c r="G15" s="521">
        <v>302.93470997999998</v>
      </c>
      <c r="H15" s="522">
        <v>734.64795418000006</v>
      </c>
      <c r="I15" s="522">
        <v>561.62621211999999</v>
      </c>
      <c r="J15" s="522">
        <v>1296.2741662999999</v>
      </c>
      <c r="L15" s="653"/>
    </row>
    <row r="16" spans="1:12" ht="15.75" customHeight="1">
      <c r="A16" s="601" t="s">
        <v>133</v>
      </c>
      <c r="B16" s="602">
        <v>61.705452504999997</v>
      </c>
      <c r="C16" s="602">
        <v>94.904795555000007</v>
      </c>
      <c r="D16" s="602">
        <v>98.075369730000006</v>
      </c>
      <c r="E16" s="602">
        <v>122.50422457000001</v>
      </c>
      <c r="F16" s="602">
        <v>369.18156141999998</v>
      </c>
      <c r="G16" s="602">
        <v>178.57932762999999</v>
      </c>
      <c r="H16" s="393">
        <v>377.18984236</v>
      </c>
      <c r="I16" s="393">
        <v>547.76088904999995</v>
      </c>
      <c r="J16" s="393">
        <v>924.95073141</v>
      </c>
      <c r="L16" s="596"/>
    </row>
    <row r="17" spans="1:12" ht="15.75" customHeight="1">
      <c r="A17" s="603" t="s">
        <v>134</v>
      </c>
      <c r="B17" s="604">
        <v>41.799766490000003</v>
      </c>
      <c r="C17" s="604">
        <v>80.380046120000003</v>
      </c>
      <c r="D17" s="604">
        <v>115.42096279</v>
      </c>
      <c r="E17" s="604">
        <v>164.52115323000001</v>
      </c>
      <c r="F17" s="604">
        <v>238.30958329000001</v>
      </c>
      <c r="G17" s="604">
        <v>278.79193205000001</v>
      </c>
      <c r="H17" s="605">
        <v>402.12192863000001</v>
      </c>
      <c r="I17" s="605">
        <v>517.10151533999999</v>
      </c>
      <c r="J17" s="605">
        <v>919.22344396999995</v>
      </c>
      <c r="L17" s="596"/>
    </row>
    <row r="18" spans="1:12" ht="15.75" customHeight="1">
      <c r="A18" s="601" t="s">
        <v>135</v>
      </c>
      <c r="B18" s="602">
        <v>30.752644499999999</v>
      </c>
      <c r="C18" s="602">
        <v>62.30807867</v>
      </c>
      <c r="D18" s="602">
        <v>92.549982999999997</v>
      </c>
      <c r="E18" s="602">
        <v>132.205085</v>
      </c>
      <c r="F18" s="602">
        <v>156.54281878</v>
      </c>
      <c r="G18" s="602">
        <v>233.04099400000001</v>
      </c>
      <c r="H18" s="393">
        <v>317.81579117000001</v>
      </c>
      <c r="I18" s="393">
        <v>389.58381278000002</v>
      </c>
      <c r="J18" s="393">
        <v>707.39960395000003</v>
      </c>
      <c r="L18" s="596"/>
    </row>
    <row r="19" spans="1:12" ht="15.75" customHeight="1">
      <c r="A19" s="622" t="s">
        <v>136</v>
      </c>
      <c r="B19" s="623">
        <v>0.65769597000000002</v>
      </c>
      <c r="C19" s="623">
        <v>0.53397450999999996</v>
      </c>
      <c r="D19" s="623">
        <v>0.59944047</v>
      </c>
      <c r="E19" s="623">
        <v>0.52125617999999996</v>
      </c>
      <c r="F19" s="623">
        <v>12.283277</v>
      </c>
      <c r="G19" s="623">
        <v>1.32920058</v>
      </c>
      <c r="H19" s="624">
        <v>2.3123671300000002</v>
      </c>
      <c r="I19" s="624">
        <v>13.61247758</v>
      </c>
      <c r="J19" s="624">
        <v>15.92484471</v>
      </c>
      <c r="L19" s="596"/>
    </row>
    <row r="20" spans="1:12" ht="15.75" customHeight="1">
      <c r="A20" s="601" t="s">
        <v>137</v>
      </c>
      <c r="B20" s="602">
        <v>10.38942602</v>
      </c>
      <c r="C20" s="602">
        <v>17.537992939999999</v>
      </c>
      <c r="D20" s="602">
        <v>22.271539319999999</v>
      </c>
      <c r="E20" s="602">
        <v>31.794812050000001</v>
      </c>
      <c r="F20" s="602">
        <v>69.483487510000003</v>
      </c>
      <c r="G20" s="602">
        <v>44.421737469999997</v>
      </c>
      <c r="H20" s="393">
        <v>81.993770330000004</v>
      </c>
      <c r="I20" s="393">
        <v>113.90522498</v>
      </c>
      <c r="J20" s="393">
        <v>195.89899531</v>
      </c>
      <c r="L20" s="596"/>
    </row>
    <row r="21" spans="1:12" ht="15.75" customHeight="1">
      <c r="A21" s="622" t="s">
        <v>138</v>
      </c>
      <c r="B21" s="623">
        <v>22.909368924999999</v>
      </c>
      <c r="C21" s="623">
        <v>43.350153284999998</v>
      </c>
      <c r="D21" s="623">
        <v>54.197605809999999</v>
      </c>
      <c r="E21" s="623">
        <v>27.482302170000001</v>
      </c>
      <c r="F21" s="623">
        <v>40.748584030000004</v>
      </c>
      <c r="G21" s="623">
        <v>93.892809700000001</v>
      </c>
      <c r="H21" s="624">
        <v>147.93943019</v>
      </c>
      <c r="I21" s="624">
        <v>134.64139373</v>
      </c>
      <c r="J21" s="624">
        <v>282.58082392</v>
      </c>
      <c r="L21" s="596"/>
    </row>
    <row r="22" spans="1:12" ht="15.75" customHeight="1">
      <c r="A22" s="601" t="s">
        <v>139</v>
      </c>
      <c r="B22" s="602">
        <v>29.270830878999998</v>
      </c>
      <c r="C22" s="602">
        <v>46.123543740999999</v>
      </c>
      <c r="D22" s="602">
        <v>49.025066641999999</v>
      </c>
      <c r="E22" s="602">
        <v>47.298491442</v>
      </c>
      <c r="F22" s="602">
        <v>63.895208449999998</v>
      </c>
      <c r="G22" s="602">
        <v>144.946750708</v>
      </c>
      <c r="H22" s="393">
        <v>171.71793270399999</v>
      </c>
      <c r="I22" s="393">
        <v>208.84195915800001</v>
      </c>
      <c r="J22" s="393">
        <v>380.55989186199997</v>
      </c>
      <c r="L22" s="596"/>
    </row>
    <row r="23" spans="1:12" ht="15.75" customHeight="1">
      <c r="A23" s="625" t="s">
        <v>140</v>
      </c>
      <c r="B23" s="626">
        <v>13.231944802999999</v>
      </c>
      <c r="C23" s="626">
        <v>12.941605646999999</v>
      </c>
      <c r="D23" s="626">
        <v>13.075357563000001</v>
      </c>
      <c r="E23" s="626">
        <v>11.953735242</v>
      </c>
      <c r="F23" s="626">
        <v>100.22183026</v>
      </c>
      <c r="G23" s="626">
        <v>28.132295597999999</v>
      </c>
      <c r="H23" s="627">
        <v>51.202643254999998</v>
      </c>
      <c r="I23" s="627">
        <v>128.354125858</v>
      </c>
      <c r="J23" s="627">
        <v>179.556769113</v>
      </c>
      <c r="L23" s="596"/>
    </row>
    <row r="24" spans="1:12" ht="15.75" customHeight="1">
      <c r="A24" s="609" t="s">
        <v>141</v>
      </c>
      <c r="B24" s="610">
        <v>44.453098463000003</v>
      </c>
      <c r="C24" s="610">
        <v>63.397115997</v>
      </c>
      <c r="D24" s="610">
        <v>73.312863590000006</v>
      </c>
      <c r="E24" s="610">
        <v>76.3691654</v>
      </c>
      <c r="F24" s="610">
        <v>131.63347945000001</v>
      </c>
      <c r="G24" s="610">
        <v>183.17772453000001</v>
      </c>
      <c r="H24" s="377">
        <v>257.53224345000001</v>
      </c>
      <c r="I24" s="377">
        <v>314.81120398000002</v>
      </c>
      <c r="J24" s="377">
        <v>572.34344742999997</v>
      </c>
      <c r="L24" s="596"/>
    </row>
    <row r="25" spans="1:12" ht="15.75" customHeight="1">
      <c r="A25" s="628" t="s">
        <v>142</v>
      </c>
      <c r="B25" s="629">
        <v>19.325631067</v>
      </c>
      <c r="C25" s="629">
        <v>27.271340023</v>
      </c>
      <c r="D25" s="629">
        <v>43.388555400000001</v>
      </c>
      <c r="E25" s="629">
        <v>41.339092313000002</v>
      </c>
      <c r="F25" s="629">
        <v>62.124028099999997</v>
      </c>
      <c r="G25" s="629">
        <v>43.609008447000001</v>
      </c>
      <c r="H25" s="630">
        <v>131.32461880299999</v>
      </c>
      <c r="I25" s="630">
        <v>105.733036547</v>
      </c>
      <c r="J25" s="630">
        <v>237.05765535</v>
      </c>
      <c r="L25" s="596"/>
    </row>
    <row r="26" spans="1:12" ht="15.75" customHeight="1">
      <c r="A26" s="609" t="s">
        <v>143</v>
      </c>
      <c r="B26" s="610">
        <v>92.81639303</v>
      </c>
      <c r="C26" s="610">
        <v>118.43772992</v>
      </c>
      <c r="D26" s="610">
        <v>145.05395846499999</v>
      </c>
      <c r="E26" s="610">
        <v>135.36622846899999</v>
      </c>
      <c r="F26" s="610">
        <v>262.99308859000001</v>
      </c>
      <c r="G26" s="610">
        <v>320.53595767100001</v>
      </c>
      <c r="H26" s="377">
        <v>491.67430988400002</v>
      </c>
      <c r="I26" s="377">
        <v>583.52904626099996</v>
      </c>
      <c r="J26" s="377">
        <v>1075.203356145</v>
      </c>
      <c r="L26" s="596"/>
    </row>
    <row r="27" spans="1:12" ht="15.75" customHeight="1">
      <c r="A27" s="622" t="s">
        <v>144</v>
      </c>
      <c r="B27" s="623">
        <v>71.593613579999996</v>
      </c>
      <c r="C27" s="623">
        <v>95.957037540000002</v>
      </c>
      <c r="D27" s="623">
        <v>113.689877135</v>
      </c>
      <c r="E27" s="623">
        <v>91.317718219</v>
      </c>
      <c r="F27" s="623">
        <v>143.32428793</v>
      </c>
      <c r="G27" s="623">
        <v>201.35629079099999</v>
      </c>
      <c r="H27" s="624">
        <v>372.55824647399999</v>
      </c>
      <c r="I27" s="624">
        <v>344.68057872100002</v>
      </c>
      <c r="J27" s="624">
        <v>717.238825195</v>
      </c>
      <c r="L27" s="596"/>
    </row>
    <row r="28" spans="1:12" ht="15.75" customHeight="1">
      <c r="A28" s="601" t="s">
        <v>145</v>
      </c>
      <c r="B28" s="602">
        <v>15.018009259999999</v>
      </c>
      <c r="C28" s="602">
        <v>13.329363560000001</v>
      </c>
      <c r="D28" s="602">
        <v>16.113403640000001</v>
      </c>
      <c r="E28" s="602">
        <v>31.61063571</v>
      </c>
      <c r="F28" s="602">
        <v>53.849036060000003</v>
      </c>
      <c r="G28" s="602">
        <v>77.929920039999999</v>
      </c>
      <c r="H28" s="393">
        <v>76.071412170000002</v>
      </c>
      <c r="I28" s="393">
        <v>131.77895609999999</v>
      </c>
      <c r="J28" s="393">
        <v>207.85036826999999</v>
      </c>
      <c r="L28" s="596"/>
    </row>
    <row r="29" spans="1:12" ht="15.75" customHeight="1">
      <c r="A29" s="622" t="s">
        <v>146</v>
      </c>
      <c r="B29" s="623">
        <v>6.2047701899999996</v>
      </c>
      <c r="C29" s="623">
        <v>9.1513288199999998</v>
      </c>
      <c r="D29" s="623">
        <v>15.25067769</v>
      </c>
      <c r="E29" s="623">
        <v>12.437874539999999</v>
      </c>
      <c r="F29" s="623">
        <v>65.819764599999999</v>
      </c>
      <c r="G29" s="623">
        <v>41.24974684</v>
      </c>
      <c r="H29" s="624">
        <v>43.04465124</v>
      </c>
      <c r="I29" s="624">
        <v>107.06951144</v>
      </c>
      <c r="J29" s="624">
        <v>150.11416267999999</v>
      </c>
      <c r="L29" s="596"/>
    </row>
    <row r="30" spans="1:12" ht="15.75" customHeight="1">
      <c r="A30" s="609" t="s">
        <v>147</v>
      </c>
      <c r="B30" s="610">
        <v>42.170111145</v>
      </c>
      <c r="C30" s="610">
        <v>55.778368452000002</v>
      </c>
      <c r="D30" s="610">
        <v>59.195982661999999</v>
      </c>
      <c r="E30" s="610">
        <v>62.601063387000004</v>
      </c>
      <c r="F30" s="610">
        <v>137.93506787999999</v>
      </c>
      <c r="G30" s="610">
        <v>121.634416203</v>
      </c>
      <c r="H30" s="377">
        <v>219.745525646</v>
      </c>
      <c r="I30" s="377">
        <v>259.56948408300002</v>
      </c>
      <c r="J30" s="377">
        <v>479.315009729</v>
      </c>
      <c r="L30" s="596"/>
    </row>
    <row r="31" spans="1:12" ht="15.75" customHeight="1">
      <c r="A31" s="622" t="s">
        <v>148</v>
      </c>
      <c r="B31" s="623">
        <v>8.8871711829999995</v>
      </c>
      <c r="C31" s="623">
        <v>15.039501044</v>
      </c>
      <c r="D31" s="623">
        <v>16.291986304999998</v>
      </c>
      <c r="E31" s="623">
        <v>12.896581312</v>
      </c>
      <c r="F31" s="623">
        <v>19.663031400000001</v>
      </c>
      <c r="G31" s="623">
        <v>26.538948548</v>
      </c>
      <c r="H31" s="624">
        <v>53.115239844000001</v>
      </c>
      <c r="I31" s="624">
        <v>46.201979948000002</v>
      </c>
      <c r="J31" s="624">
        <v>99.317219792000003</v>
      </c>
      <c r="L31" s="596"/>
    </row>
    <row r="32" spans="1:12" ht="15.75" customHeight="1">
      <c r="A32" s="601" t="s">
        <v>149</v>
      </c>
      <c r="B32" s="602">
        <v>20.132810550999999</v>
      </c>
      <c r="C32" s="602">
        <v>32.898335779</v>
      </c>
      <c r="D32" s="602">
        <v>33.646079039999996</v>
      </c>
      <c r="E32" s="602">
        <v>30.991672049999998</v>
      </c>
      <c r="F32" s="602">
        <v>77.629615889999997</v>
      </c>
      <c r="G32" s="602">
        <v>64.362197649999999</v>
      </c>
      <c r="H32" s="393">
        <v>117.66889741999999</v>
      </c>
      <c r="I32" s="393">
        <v>141.99181354000001</v>
      </c>
      <c r="J32" s="393">
        <v>259.66071096000002</v>
      </c>
      <c r="L32" s="596"/>
    </row>
    <row r="33" spans="1:12" ht="15.75" customHeight="1">
      <c r="A33" s="625" t="s">
        <v>150</v>
      </c>
      <c r="B33" s="626">
        <v>13.150129411</v>
      </c>
      <c r="C33" s="626">
        <v>7.840531629</v>
      </c>
      <c r="D33" s="626">
        <v>9.2579173170000004</v>
      </c>
      <c r="E33" s="626">
        <v>18.712810025</v>
      </c>
      <c r="F33" s="626">
        <v>40.64242059</v>
      </c>
      <c r="G33" s="626">
        <v>30.733270005000001</v>
      </c>
      <c r="H33" s="627">
        <v>48.961388382000003</v>
      </c>
      <c r="I33" s="627">
        <v>71.375690594999995</v>
      </c>
      <c r="J33" s="627">
        <v>120.337078977</v>
      </c>
      <c r="L33" s="596"/>
    </row>
    <row r="34" spans="1:12" ht="15.75" customHeight="1">
      <c r="A34" s="614" t="s">
        <v>151</v>
      </c>
      <c r="B34" s="610">
        <v>362.06070504899998</v>
      </c>
      <c r="C34" s="610">
        <v>545.33041336099996</v>
      </c>
      <c r="D34" s="610">
        <v>595.35868096900003</v>
      </c>
      <c r="E34" s="610">
        <v>616.21199837300003</v>
      </c>
      <c r="F34" s="610">
        <v>1202.40787873</v>
      </c>
      <c r="G34" s="610">
        <v>1164.6360588069999</v>
      </c>
      <c r="H34" s="377">
        <v>2118.9617977520002</v>
      </c>
      <c r="I34" s="377">
        <v>2367.0439375370001</v>
      </c>
      <c r="J34" s="377">
        <v>4486.0057352889999</v>
      </c>
      <c r="L34" s="596"/>
    </row>
    <row r="35" spans="1:12" ht="15.75" customHeight="1">
      <c r="A35" s="631" t="s">
        <v>152</v>
      </c>
      <c r="B35" s="632">
        <v>355.86752162699997</v>
      </c>
      <c r="C35" s="632">
        <v>546.06816789000004</v>
      </c>
      <c r="D35" s="632">
        <v>582.81356875699998</v>
      </c>
      <c r="E35" s="632">
        <v>619.815998691</v>
      </c>
      <c r="F35" s="632">
        <v>1208.9833374699999</v>
      </c>
      <c r="G35" s="632">
        <v>1148.9122418689999</v>
      </c>
      <c r="H35" s="633">
        <v>2104.5652569650001</v>
      </c>
      <c r="I35" s="633">
        <v>2357.8955793390001</v>
      </c>
      <c r="J35" s="633">
        <v>4462.4608363039997</v>
      </c>
      <c r="L35" s="596"/>
    </row>
    <row r="36" spans="1:12" ht="15.75" customHeight="1">
      <c r="A36" s="611" t="s">
        <v>153</v>
      </c>
      <c r="B36" s="612">
        <v>-6.1931834219999997</v>
      </c>
      <c r="C36" s="612">
        <v>0.73775452900000005</v>
      </c>
      <c r="D36" s="612">
        <v>-12.545112211999999</v>
      </c>
      <c r="E36" s="612">
        <v>3.6040003180000002</v>
      </c>
      <c r="F36" s="612">
        <v>6.5754587400000002</v>
      </c>
      <c r="G36" s="612">
        <v>-15.723816938000001</v>
      </c>
      <c r="H36" s="613">
        <v>-14.396540786999999</v>
      </c>
      <c r="I36" s="613">
        <v>-9.1483581980000004</v>
      </c>
      <c r="J36" s="613">
        <v>-23.544898985</v>
      </c>
      <c r="L36" s="596"/>
    </row>
    <row r="37" spans="1:12" ht="15.75" customHeight="1">
      <c r="A37" s="622" t="s">
        <v>154</v>
      </c>
      <c r="B37" s="623">
        <v>25.127467396</v>
      </c>
      <c r="C37" s="623">
        <v>36.125775974</v>
      </c>
      <c r="D37" s="623">
        <v>29.924308190000001</v>
      </c>
      <c r="E37" s="623">
        <v>35.030073086999998</v>
      </c>
      <c r="F37" s="623">
        <v>69.509451350000006</v>
      </c>
      <c r="G37" s="623">
        <v>139.568716083</v>
      </c>
      <c r="H37" s="624">
        <v>126.207624647</v>
      </c>
      <c r="I37" s="624">
        <v>209.078167433</v>
      </c>
      <c r="J37" s="624">
        <v>335.28579208000002</v>
      </c>
      <c r="L37" s="596"/>
    </row>
    <row r="38" spans="1:12" ht="15.75" customHeight="1">
      <c r="A38" s="601" t="s">
        <v>155</v>
      </c>
      <c r="B38" s="602">
        <v>34.70651986</v>
      </c>
      <c r="C38" s="602">
        <v>25.162485950000001</v>
      </c>
      <c r="D38" s="602">
        <v>43.357276450000001</v>
      </c>
      <c r="E38" s="602">
        <v>32.316977090000002</v>
      </c>
      <c r="F38" s="602">
        <v>56.484641770000003</v>
      </c>
      <c r="G38" s="602">
        <v>118.54602315</v>
      </c>
      <c r="H38" s="393">
        <v>135.54325935</v>
      </c>
      <c r="I38" s="393">
        <v>175.03066491999999</v>
      </c>
      <c r="J38" s="393">
        <v>310.57392427000002</v>
      </c>
      <c r="L38" s="596"/>
    </row>
    <row r="39" spans="1:12" ht="15.75" customHeight="1">
      <c r="A39" s="625" t="s">
        <v>156</v>
      </c>
      <c r="B39" s="626">
        <v>9.5790524640000001</v>
      </c>
      <c r="C39" s="626">
        <v>-10.963290024000001</v>
      </c>
      <c r="D39" s="626">
        <v>13.432968260000001</v>
      </c>
      <c r="E39" s="626">
        <v>-2.7130959969999999</v>
      </c>
      <c r="F39" s="626">
        <v>-13.024809579999999</v>
      </c>
      <c r="G39" s="626">
        <v>-21.022692932999998</v>
      </c>
      <c r="H39" s="627">
        <v>9.3356347030000002</v>
      </c>
      <c r="I39" s="627">
        <v>-34.047502512999998</v>
      </c>
      <c r="J39" s="627">
        <v>-24.711867810000001</v>
      </c>
      <c r="L39" s="596"/>
    </row>
    <row r="40" spans="1:12" ht="15.75" customHeight="1">
      <c r="A40" s="614" t="s">
        <v>157</v>
      </c>
      <c r="B40" s="610">
        <v>387.18817244500002</v>
      </c>
      <c r="C40" s="610">
        <v>581.45618933499998</v>
      </c>
      <c r="D40" s="610">
        <v>625.28298915899995</v>
      </c>
      <c r="E40" s="610">
        <v>651.24207146000003</v>
      </c>
      <c r="F40" s="610">
        <v>1271.9173300800001</v>
      </c>
      <c r="G40" s="610">
        <v>1304.20477489</v>
      </c>
      <c r="H40" s="377">
        <v>2245.1694223989998</v>
      </c>
      <c r="I40" s="377">
        <v>2576.1221049699998</v>
      </c>
      <c r="J40" s="377">
        <v>4821.2915273689996</v>
      </c>
      <c r="L40" s="596"/>
    </row>
    <row r="41" spans="1:12" ht="15.75" customHeight="1">
      <c r="A41" s="631" t="s">
        <v>158</v>
      </c>
      <c r="B41" s="632">
        <v>390.57404148699999</v>
      </c>
      <c r="C41" s="632">
        <v>571.23065383999995</v>
      </c>
      <c r="D41" s="632">
        <v>626.17084520699996</v>
      </c>
      <c r="E41" s="632">
        <v>652.13297578100003</v>
      </c>
      <c r="F41" s="632">
        <v>1265.46797924</v>
      </c>
      <c r="G41" s="632">
        <v>1267.458265019</v>
      </c>
      <c r="H41" s="633">
        <v>2240.1085163150001</v>
      </c>
      <c r="I41" s="633">
        <v>2532.9262442590002</v>
      </c>
      <c r="J41" s="633">
        <v>4773.0347605739998</v>
      </c>
      <c r="L41" s="596"/>
    </row>
    <row r="42" spans="1:12" ht="15.75" customHeight="1">
      <c r="A42" s="606" t="s">
        <v>159</v>
      </c>
      <c r="B42" s="607">
        <v>3.3858690419999999</v>
      </c>
      <c r="C42" s="607">
        <v>-10.225535495000001</v>
      </c>
      <c r="D42" s="607">
        <v>0.88785604799999995</v>
      </c>
      <c r="E42" s="607">
        <v>0.89090432100000005</v>
      </c>
      <c r="F42" s="607">
        <v>-6.4493508400000001</v>
      </c>
      <c r="G42" s="607">
        <v>-36.746509871000001</v>
      </c>
      <c r="H42" s="608">
        <v>-5.060906084</v>
      </c>
      <c r="I42" s="608">
        <v>-43.195860711000002</v>
      </c>
      <c r="J42" s="608">
        <v>-48.256766794999997</v>
      </c>
      <c r="L42" s="596"/>
    </row>
    <row r="43" spans="1:12" s="7" customFormat="1" ht="15.75" customHeight="1">
      <c r="A43" s="634" t="s">
        <v>323</v>
      </c>
      <c r="B43" s="629">
        <v>210.70222006</v>
      </c>
      <c r="C43" s="629">
        <v>277.27885029999999</v>
      </c>
      <c r="D43" s="629">
        <v>327.20656216999998</v>
      </c>
      <c r="E43" s="629">
        <v>321.29725609000002</v>
      </c>
      <c r="F43" s="629">
        <v>871.04669101000002</v>
      </c>
      <c r="G43" s="629">
        <v>1726.3482516199999</v>
      </c>
      <c r="H43" s="630">
        <v>1136.48488862</v>
      </c>
      <c r="I43" s="630">
        <v>2597.3949426300001</v>
      </c>
      <c r="J43" s="630">
        <v>3733.8798312499998</v>
      </c>
      <c r="L43" s="597"/>
    </row>
    <row r="44" spans="1:12" ht="15.75" customHeight="1">
      <c r="A44" s="615" t="s">
        <v>160</v>
      </c>
      <c r="B44" s="602"/>
      <c r="C44" s="602"/>
      <c r="D44" s="602"/>
      <c r="E44" s="602"/>
      <c r="F44" s="602"/>
      <c r="G44" s="602"/>
      <c r="H44" s="616"/>
      <c r="I44" s="616"/>
      <c r="J44" s="616"/>
    </row>
    <row r="45" spans="1:12" ht="15.75" customHeight="1">
      <c r="A45" s="635" t="s">
        <v>161</v>
      </c>
      <c r="B45" s="636">
        <v>0.14170693500000001</v>
      </c>
      <c r="C45" s="636">
        <v>0.12930539499999999</v>
      </c>
      <c r="D45" s="636">
        <v>0.14001222599999999</v>
      </c>
      <c r="E45" s="636">
        <v>0.13705513</v>
      </c>
      <c r="F45" s="636">
        <v>0.122901538</v>
      </c>
      <c r="G45" s="636">
        <v>0.17831371400000001</v>
      </c>
      <c r="H45" s="637">
        <v>0.13663494700000001</v>
      </c>
      <c r="I45" s="637">
        <v>0.150029685</v>
      </c>
      <c r="J45" s="637">
        <v>0.14369131099999999</v>
      </c>
    </row>
    <row r="46" spans="1:12" ht="15.75" customHeight="1">
      <c r="A46" s="617" t="s">
        <v>162</v>
      </c>
      <c r="B46" s="618">
        <v>6.1605963E-2</v>
      </c>
      <c r="C46" s="618">
        <v>5.5622899000000003E-2</v>
      </c>
      <c r="D46" s="618">
        <v>8.2863060000000002E-2</v>
      </c>
      <c r="E46" s="618">
        <v>7.4188773E-2</v>
      </c>
      <c r="F46" s="618">
        <v>5.8003013999999999E-2</v>
      </c>
      <c r="G46" s="618">
        <v>4.2451035999999998E-2</v>
      </c>
      <c r="H46" s="619">
        <v>6.9674896E-2</v>
      </c>
      <c r="I46" s="619">
        <v>5.038923E-2</v>
      </c>
      <c r="J46" s="619">
        <v>5.9515183999999999E-2</v>
      </c>
    </row>
    <row r="47" spans="1:12" ht="15.75" customHeight="1">
      <c r="A47" s="635" t="s">
        <v>163</v>
      </c>
      <c r="B47" s="636">
        <v>0.67167344399999995</v>
      </c>
      <c r="C47" s="636">
        <v>0.56554072799999999</v>
      </c>
      <c r="D47" s="636">
        <v>0.62489605199999998</v>
      </c>
      <c r="E47" s="636">
        <v>0.57661278599999999</v>
      </c>
      <c r="F47" s="636">
        <v>0.81326557899999996</v>
      </c>
      <c r="G47" s="636">
        <v>1.6805076569999999</v>
      </c>
      <c r="H47" s="637">
        <v>0.60296741899999995</v>
      </c>
      <c r="I47" s="637">
        <v>1.2378414149999999</v>
      </c>
      <c r="J47" s="637">
        <v>0.93741981699999999</v>
      </c>
    </row>
    <row r="48" spans="1:12" ht="15.75" customHeight="1">
      <c r="A48" s="586" t="s">
        <v>164</v>
      </c>
      <c r="B48" s="620">
        <v>4.7398770240000001</v>
      </c>
      <c r="C48" s="620">
        <v>4.3736823979999997</v>
      </c>
      <c r="D48" s="620">
        <v>4.4631534789999998</v>
      </c>
      <c r="E48" s="620">
        <v>4.207159452</v>
      </c>
      <c r="F48" s="620">
        <v>6.6172123889999996</v>
      </c>
      <c r="G48" s="620">
        <v>9.424444244</v>
      </c>
      <c r="H48" s="621">
        <v>4.4129809670000002</v>
      </c>
      <c r="I48" s="621">
        <v>8.2506432739999997</v>
      </c>
      <c r="J48" s="621">
        <v>6.5238448140000003</v>
      </c>
    </row>
    <row r="49" spans="1:10" ht="15.75" customHeight="1">
      <c r="A49" s="638" t="s">
        <v>349</v>
      </c>
      <c r="B49" s="639">
        <v>0.346627611</v>
      </c>
      <c r="C49" s="639">
        <v>0.34475744899999999</v>
      </c>
      <c r="D49" s="639">
        <v>0.39128755399999998</v>
      </c>
      <c r="E49" s="639">
        <v>0.34539646099999999</v>
      </c>
      <c r="F49" s="639">
        <v>0.25451528699999998</v>
      </c>
      <c r="G49" s="639">
        <v>0.378249377</v>
      </c>
      <c r="H49" s="640">
        <v>0.35813155899999999</v>
      </c>
      <c r="I49" s="640">
        <v>0.31307603000000001</v>
      </c>
      <c r="J49" s="640">
        <v>0.33457194000000001</v>
      </c>
    </row>
    <row r="50" spans="1:10" ht="15.75" customHeight="1">
      <c r="A50" s="586" t="s">
        <v>350</v>
      </c>
      <c r="B50" s="372">
        <v>0.93772427400000002</v>
      </c>
      <c r="C50" s="372">
        <v>0.94303030799999998</v>
      </c>
      <c r="D50" s="372">
        <v>0.91623981600000004</v>
      </c>
      <c r="E50" s="372">
        <v>0.92535970099999998</v>
      </c>
      <c r="F50" s="372">
        <v>0.94181629</v>
      </c>
      <c r="G50" s="372">
        <v>0.95653032400000004</v>
      </c>
      <c r="H50" s="373">
        <v>0.929480584</v>
      </c>
      <c r="I50" s="373">
        <v>0.949019842</v>
      </c>
      <c r="J50" s="373">
        <v>0.93977388900000003</v>
      </c>
    </row>
    <row r="51" spans="1:10" ht="15.75" customHeight="1">
      <c r="A51" s="641" t="s">
        <v>351</v>
      </c>
      <c r="B51" s="642">
        <v>0.24371011400000001</v>
      </c>
      <c r="C51" s="642">
        <v>0.20925993800000001</v>
      </c>
      <c r="D51" s="642">
        <v>0.225914748</v>
      </c>
      <c r="E51" s="642">
        <v>0.16817998000000001</v>
      </c>
      <c r="F51" s="642">
        <v>0.13909700799999999</v>
      </c>
      <c r="G51" s="642">
        <v>0.21279979800000001</v>
      </c>
      <c r="H51" s="643">
        <v>0.20747584999999999</v>
      </c>
      <c r="I51" s="643">
        <v>0.175179694</v>
      </c>
      <c r="J51" s="643">
        <v>0.190462195</v>
      </c>
    </row>
    <row r="52" spans="1:10" ht="12.75" customHeight="1">
      <c r="A52" s="218" t="s">
        <v>582</v>
      </c>
      <c r="B52" s="12"/>
      <c r="C52" s="12"/>
      <c r="D52" s="12"/>
      <c r="E52" s="12"/>
      <c r="F52" s="12"/>
      <c r="G52" s="12"/>
      <c r="H52" s="193"/>
      <c r="I52" s="193"/>
      <c r="J52" s="193"/>
    </row>
    <row r="53" spans="1:10">
      <c r="A53" s="241" t="s">
        <v>689</v>
      </c>
      <c r="B53" s="3"/>
      <c r="D53" s="164"/>
      <c r="G53" s="164"/>
      <c r="H53" s="193"/>
      <c r="I53" s="193"/>
      <c r="J53" s="193"/>
    </row>
    <row r="54" spans="1:10" s="466" customFormat="1">
      <c r="A54" s="488" t="s">
        <v>657</v>
      </c>
      <c r="B54" s="486"/>
      <c r="D54" s="489"/>
    </row>
    <row r="56" spans="1:10" ht="23.25" customHeight="1">
      <c r="A56" s="27" t="s">
        <v>763</v>
      </c>
    </row>
    <row r="57" spans="1:10" ht="15" customHeight="1" thickBot="1"/>
    <row r="58" spans="1:10" ht="15" customHeight="1">
      <c r="A58" s="25"/>
      <c r="B58" s="530" t="s">
        <v>37</v>
      </c>
      <c r="C58" s="530" t="s">
        <v>99</v>
      </c>
      <c r="D58" s="530" t="s">
        <v>100</v>
      </c>
      <c r="E58" s="530" t="s">
        <v>101</v>
      </c>
      <c r="F58" s="530" t="s">
        <v>341</v>
      </c>
      <c r="G58" s="531">
        <v>300000</v>
      </c>
      <c r="H58" s="532" t="s">
        <v>358</v>
      </c>
      <c r="I58" s="532" t="s">
        <v>358</v>
      </c>
      <c r="J58" s="532" t="s">
        <v>64</v>
      </c>
    </row>
    <row r="59" spans="1:10" ht="15.95" customHeight="1">
      <c r="A59" s="371" t="s">
        <v>68</v>
      </c>
      <c r="B59" s="533" t="s">
        <v>633</v>
      </c>
      <c r="C59" s="533" t="s">
        <v>38</v>
      </c>
      <c r="D59" s="533" t="s">
        <v>38</v>
      </c>
      <c r="E59" s="533" t="s">
        <v>38</v>
      </c>
      <c r="F59" s="533" t="s">
        <v>38</v>
      </c>
      <c r="G59" s="533" t="s">
        <v>39</v>
      </c>
      <c r="H59" s="534" t="s">
        <v>356</v>
      </c>
      <c r="I59" s="534" t="s">
        <v>357</v>
      </c>
      <c r="J59" s="534" t="s">
        <v>115</v>
      </c>
    </row>
    <row r="60" spans="1:10" ht="15.95" customHeight="1" thickBot="1">
      <c r="A60" s="298" t="s">
        <v>85</v>
      </c>
      <c r="B60" s="535" t="s">
        <v>39</v>
      </c>
      <c r="C60" s="535" t="s">
        <v>102</v>
      </c>
      <c r="D60" s="535" t="s">
        <v>103</v>
      </c>
      <c r="E60" s="535" t="s">
        <v>104</v>
      </c>
      <c r="F60" s="535" t="s">
        <v>342</v>
      </c>
      <c r="G60" s="535" t="s">
        <v>105</v>
      </c>
      <c r="H60" s="536" t="s">
        <v>104</v>
      </c>
      <c r="I60" s="536" t="s">
        <v>105</v>
      </c>
      <c r="J60" s="536" t="s">
        <v>339</v>
      </c>
    </row>
    <row r="61" spans="1:10" ht="15.95" customHeight="1">
      <c r="A61" s="198" t="s">
        <v>166</v>
      </c>
      <c r="B61" s="171"/>
      <c r="C61" s="171"/>
      <c r="D61" s="171"/>
      <c r="E61" s="171"/>
      <c r="F61" s="171"/>
      <c r="G61" s="171"/>
      <c r="H61" s="171"/>
      <c r="I61" s="171"/>
      <c r="J61" s="171"/>
    </row>
    <row r="62" spans="1:10" s="327" customFormat="1" ht="16.5" customHeight="1">
      <c r="A62" s="491" t="s">
        <v>245</v>
      </c>
      <c r="B62" s="469">
        <f t="shared" ref="B62" si="0">B7/B$7</f>
        <v>1</v>
      </c>
      <c r="C62" s="469">
        <f t="shared" ref="C62:G67" si="1">C7/C$7</f>
        <v>1</v>
      </c>
      <c r="D62" s="469">
        <f t="shared" si="1"/>
        <v>1</v>
      </c>
      <c r="E62" s="469">
        <f t="shared" si="1"/>
        <v>1</v>
      </c>
      <c r="F62" s="469">
        <f t="shared" si="1"/>
        <v>1</v>
      </c>
      <c r="G62" s="469">
        <f t="shared" si="1"/>
        <v>1</v>
      </c>
      <c r="H62" s="492">
        <f t="shared" ref="H62:J67" si="2">H7/H$7</f>
        <v>1</v>
      </c>
      <c r="I62" s="492">
        <f t="shared" si="2"/>
        <v>1</v>
      </c>
      <c r="J62" s="492">
        <f t="shared" si="2"/>
        <v>1</v>
      </c>
    </row>
    <row r="63" spans="1:10" s="327" customFormat="1" ht="16.5" customHeight="1">
      <c r="A63" s="493" t="s">
        <v>126</v>
      </c>
      <c r="B63" s="470">
        <f t="shared" ref="B63" si="3">B8/B$7</f>
        <v>0.25086582683029363</v>
      </c>
      <c r="C63" s="470">
        <f t="shared" si="1"/>
        <v>0.28580582471580951</v>
      </c>
      <c r="D63" s="470">
        <f t="shared" si="1"/>
        <v>0.29049274689884597</v>
      </c>
      <c r="E63" s="470">
        <f t="shared" si="1"/>
        <v>0.35297272974219024</v>
      </c>
      <c r="F63" s="470">
        <f t="shared" si="1"/>
        <v>0.39094400941384772</v>
      </c>
      <c r="G63" s="470">
        <f t="shared" si="1"/>
        <v>0.23978291696637233</v>
      </c>
      <c r="H63" s="485">
        <f t="shared" si="2"/>
        <v>0.30116885666145621</v>
      </c>
      <c r="I63" s="485">
        <f t="shared" si="2"/>
        <v>0.31940264239366239</v>
      </c>
      <c r="J63" s="485">
        <f t="shared" si="2"/>
        <v>0.31070333704518271</v>
      </c>
    </row>
    <row r="64" spans="1:10" s="327" customFormat="1" ht="16.5" customHeight="1">
      <c r="A64" s="495" t="s">
        <v>127</v>
      </c>
      <c r="B64" s="471">
        <f t="shared" ref="B64" si="4">B9/B$7</f>
        <v>0.34662761090906191</v>
      </c>
      <c r="C64" s="471">
        <f t="shared" si="1"/>
        <v>0.34475744877539155</v>
      </c>
      <c r="D64" s="471">
        <f t="shared" si="1"/>
        <v>0.39128755403191129</v>
      </c>
      <c r="E64" s="471">
        <f t="shared" si="1"/>
        <v>0.3453964607573819</v>
      </c>
      <c r="F64" s="471">
        <f t="shared" si="1"/>
        <v>0.2545152872293695</v>
      </c>
      <c r="G64" s="471">
        <f t="shared" si="1"/>
        <v>0.37824937668566644</v>
      </c>
      <c r="H64" s="496">
        <f t="shared" si="2"/>
        <v>0.35813155938793478</v>
      </c>
      <c r="I64" s="496">
        <f t="shared" si="2"/>
        <v>0.31307603036356763</v>
      </c>
      <c r="J64" s="496">
        <f t="shared" si="2"/>
        <v>0.33457193968067389</v>
      </c>
    </row>
    <row r="65" spans="1:10" s="327" customFormat="1" ht="16.5" customHeight="1">
      <c r="A65" s="493" t="s">
        <v>128</v>
      </c>
      <c r="B65" s="470">
        <f t="shared" ref="B65" si="5">B10/B$7</f>
        <v>2.2201221426650517E-2</v>
      </c>
      <c r="C65" s="470">
        <f t="shared" si="1"/>
        <v>2.1004378193423073E-2</v>
      </c>
      <c r="D65" s="470">
        <f t="shared" si="1"/>
        <v>2.2429398549973799E-2</v>
      </c>
      <c r="E65" s="470">
        <f t="shared" si="1"/>
        <v>1.8907079271623994E-2</v>
      </c>
      <c r="F65" s="470">
        <f t="shared" si="1"/>
        <v>2.4455540003342109E-2</v>
      </c>
      <c r="G65" s="470">
        <f t="shared" si="1"/>
        <v>5.5298989975454745E-2</v>
      </c>
      <c r="H65" s="485">
        <f t="shared" si="2"/>
        <v>2.0977007070644909E-2</v>
      </c>
      <c r="I65" s="485">
        <f t="shared" si="2"/>
        <v>3.9053096417472719E-2</v>
      </c>
      <c r="J65" s="485">
        <f t="shared" si="2"/>
        <v>3.0429027722214976E-2</v>
      </c>
    </row>
    <row r="66" spans="1:10" s="327" customFormat="1" ht="16.5" customHeight="1">
      <c r="A66" s="495" t="s">
        <v>129</v>
      </c>
      <c r="B66" s="471">
        <f t="shared" ref="B66" si="6">B11/B$7</f>
        <v>0.2985074968244022</v>
      </c>
      <c r="C66" s="471">
        <f t="shared" si="1"/>
        <v>0.29169860516527268</v>
      </c>
      <c r="D66" s="471">
        <f t="shared" si="1"/>
        <v>0.23869093699057653</v>
      </c>
      <c r="E66" s="471">
        <f t="shared" si="1"/>
        <v>0.20968323183986745</v>
      </c>
      <c r="F66" s="471">
        <f t="shared" si="1"/>
        <v>0.23695387926224415</v>
      </c>
      <c r="G66" s="471">
        <f t="shared" si="1"/>
        <v>0.24654913180311219</v>
      </c>
      <c r="H66" s="496">
        <f t="shared" si="2"/>
        <v>0.25392218658739163</v>
      </c>
      <c r="I66" s="496">
        <f t="shared" si="2"/>
        <v>0.24149511055769893</v>
      </c>
      <c r="J66" s="496">
        <f t="shared" si="2"/>
        <v>0.24742404547857372</v>
      </c>
    </row>
    <row r="67" spans="1:10" s="327" customFormat="1" ht="16.5" customHeight="1">
      <c r="A67" s="497" t="s">
        <v>130</v>
      </c>
      <c r="B67" s="472">
        <f t="shared" ref="B67" si="7">B12/B$7</f>
        <v>8.1797844013305809E-2</v>
      </c>
      <c r="C67" s="472">
        <f t="shared" si="1"/>
        <v>5.6733743147760675E-2</v>
      </c>
      <c r="D67" s="472">
        <f t="shared" si="1"/>
        <v>5.7099363526471797E-2</v>
      </c>
      <c r="E67" s="472">
        <f t="shared" si="1"/>
        <v>7.3040498388936406E-2</v>
      </c>
      <c r="F67" s="472">
        <f t="shared" si="1"/>
        <v>9.313128409119642E-2</v>
      </c>
      <c r="G67" s="472">
        <f t="shared" si="1"/>
        <v>8.0119584569394262E-2</v>
      </c>
      <c r="H67" s="498">
        <f t="shared" si="2"/>
        <v>6.580039029257248E-2</v>
      </c>
      <c r="I67" s="498">
        <f t="shared" si="2"/>
        <v>8.6973120267598278E-2</v>
      </c>
      <c r="J67" s="498">
        <f t="shared" si="2"/>
        <v>7.6871650073061473E-2</v>
      </c>
    </row>
    <row r="68" spans="1:10" s="327" customFormat="1" ht="16.5" customHeight="1">
      <c r="A68" s="499" t="s">
        <v>242</v>
      </c>
      <c r="B68" s="473">
        <f t="shared" ref="B68" si="8">B13/B$13</f>
        <v>1</v>
      </c>
      <c r="C68" s="473">
        <f t="shared" ref="C68:J68" si="9">C13/C$13</f>
        <v>1</v>
      </c>
      <c r="D68" s="473">
        <f t="shared" si="9"/>
        <v>1</v>
      </c>
      <c r="E68" s="473">
        <f t="shared" si="9"/>
        <v>1</v>
      </c>
      <c r="F68" s="473">
        <f t="shared" si="9"/>
        <v>1</v>
      </c>
      <c r="G68" s="473">
        <f t="shared" si="9"/>
        <v>1</v>
      </c>
      <c r="H68" s="500">
        <f t="shared" si="9"/>
        <v>1</v>
      </c>
      <c r="I68" s="500">
        <f t="shared" si="9"/>
        <v>1</v>
      </c>
      <c r="J68" s="500">
        <f t="shared" si="9"/>
        <v>1</v>
      </c>
    </row>
    <row r="69" spans="1:10" s="327" customFormat="1" ht="16.5" customHeight="1">
      <c r="A69" s="493" t="s">
        <v>66</v>
      </c>
      <c r="B69" s="470">
        <f t="shared" ref="B69" si="10">B14/B$13</f>
        <v>0.65823144369306141</v>
      </c>
      <c r="C69" s="470">
        <f t="shared" ref="C69:J69" si="11">C14/C$13</f>
        <v>0.62716877038456842</v>
      </c>
      <c r="D69" s="470">
        <f t="shared" si="11"/>
        <v>0.5574652208817158</v>
      </c>
      <c r="E69" s="470">
        <f t="shared" si="11"/>
        <v>0.54908659807023596</v>
      </c>
      <c r="F69" s="470">
        <f t="shared" si="11"/>
        <v>0.58622293820646509</v>
      </c>
      <c r="G69" s="470">
        <f t="shared" si="11"/>
        <v>0.46872815277388774</v>
      </c>
      <c r="H69" s="485">
        <f t="shared" si="11"/>
        <v>0.58989078799696881</v>
      </c>
      <c r="I69" s="485">
        <f t="shared" si="11"/>
        <v>0.52870099822813887</v>
      </c>
      <c r="J69" s="485">
        <f t="shared" si="11"/>
        <v>0.55765593187432239</v>
      </c>
    </row>
    <row r="70" spans="1:10" s="327" customFormat="1" ht="16.5" customHeight="1">
      <c r="A70" s="495" t="s">
        <v>132</v>
      </c>
      <c r="B70" s="471">
        <f t="shared" ref="B70" si="12">B15/B$13</f>
        <v>0.46152770804541265</v>
      </c>
      <c r="C70" s="471">
        <f t="shared" ref="C70:J70" si="13">C15/C$13</f>
        <v>0.43359999603115712</v>
      </c>
      <c r="D70" s="471">
        <f t="shared" si="13"/>
        <v>0.37016179117565895</v>
      </c>
      <c r="E70" s="471">
        <f t="shared" si="13"/>
        <v>0.32923566298507834</v>
      </c>
      <c r="F70" s="471">
        <f t="shared" si="13"/>
        <v>0.24153113308238458</v>
      </c>
      <c r="G70" s="471">
        <f t="shared" si="13"/>
        <v>0.29489073200193217</v>
      </c>
      <c r="H70" s="496">
        <f t="shared" si="13"/>
        <v>0.38977093775747568</v>
      </c>
      <c r="I70" s="496">
        <f t="shared" si="13"/>
        <v>0.26765440004284963</v>
      </c>
      <c r="J70" s="496">
        <f t="shared" si="13"/>
        <v>0.32543979626641772</v>
      </c>
    </row>
    <row r="71" spans="1:10" s="327" customFormat="1" ht="16.5" customHeight="1">
      <c r="A71" s="644" t="s">
        <v>133</v>
      </c>
      <c r="B71" s="645">
        <f t="shared" ref="B71" si="14">B16/B$13</f>
        <v>0.19670373564764879</v>
      </c>
      <c r="C71" s="645">
        <f t="shared" ref="C71:G78" si="15">C16/C$13</f>
        <v>0.19356877435341144</v>
      </c>
      <c r="D71" s="645">
        <f t="shared" si="15"/>
        <v>0.18730342970605687</v>
      </c>
      <c r="E71" s="645">
        <f t="shared" si="15"/>
        <v>0.2198509350851576</v>
      </c>
      <c r="F71" s="645">
        <f t="shared" si="15"/>
        <v>0.34469180512408054</v>
      </c>
      <c r="G71" s="645">
        <f t="shared" si="15"/>
        <v>0.17383742077195552</v>
      </c>
      <c r="H71" s="646">
        <f t="shared" ref="H71:J78" si="16">H16/H$13</f>
        <v>0.20011985023949314</v>
      </c>
      <c r="I71" s="646">
        <f t="shared" si="16"/>
        <v>0.26104659818528925</v>
      </c>
      <c r="J71" s="646">
        <f t="shared" si="16"/>
        <v>0.23221613560790474</v>
      </c>
    </row>
    <row r="72" spans="1:10" s="327" customFormat="1" ht="16.5" customHeight="1">
      <c r="A72" s="647" t="s">
        <v>134</v>
      </c>
      <c r="B72" s="648">
        <f t="shared" ref="B72" si="17">B17/B$13</f>
        <v>0.13324868198829212</v>
      </c>
      <c r="C72" s="648">
        <f t="shared" si="15"/>
        <v>0.16394394950149982</v>
      </c>
      <c r="D72" s="648">
        <f t="shared" si="15"/>
        <v>0.22042988214123727</v>
      </c>
      <c r="E72" s="648">
        <f t="shared" si="15"/>
        <v>0.29525617998778536</v>
      </c>
      <c r="F72" s="648">
        <f t="shared" si="15"/>
        <v>0.2225012541976521</v>
      </c>
      <c r="G72" s="648">
        <f t="shared" si="15"/>
        <v>0.27138902941787429</v>
      </c>
      <c r="H72" s="649">
        <f t="shared" si="16"/>
        <v>0.21334768622598957</v>
      </c>
      <c r="I72" s="649">
        <f t="shared" si="16"/>
        <v>0.24643524974935441</v>
      </c>
      <c r="J72" s="649">
        <f t="shared" si="16"/>
        <v>0.23077825517636535</v>
      </c>
    </row>
    <row r="73" spans="1:10" s="327" customFormat="1" ht="16.5" customHeight="1">
      <c r="A73" s="644" t="s">
        <v>135</v>
      </c>
      <c r="B73" s="645">
        <f t="shared" ref="B73" si="18">B18/B$13</f>
        <v>9.8032828682424064E-2</v>
      </c>
      <c r="C73" s="645">
        <f t="shared" si="15"/>
        <v>0.12708418315361322</v>
      </c>
      <c r="D73" s="645">
        <f t="shared" si="15"/>
        <v>0.17675109747595194</v>
      </c>
      <c r="E73" s="645">
        <f t="shared" si="15"/>
        <v>0.23726048356523824</v>
      </c>
      <c r="F73" s="645">
        <f t="shared" si="15"/>
        <v>0.14615850958792453</v>
      </c>
      <c r="G73" s="645">
        <f t="shared" si="15"/>
        <v>0.22685293907606346</v>
      </c>
      <c r="H73" s="646">
        <f t="shared" si="16"/>
        <v>0.16861866728633618</v>
      </c>
      <c r="I73" s="646">
        <f t="shared" si="16"/>
        <v>0.18566409370821366</v>
      </c>
      <c r="J73" s="646">
        <f t="shared" si="16"/>
        <v>0.17759821878233215</v>
      </c>
    </row>
    <row r="74" spans="1:10" s="327" customFormat="1" ht="16.5" customHeight="1">
      <c r="A74" s="647" t="s">
        <v>136</v>
      </c>
      <c r="B74" s="648">
        <f t="shared" ref="B74" si="19">B19/B$13</f>
        <v>2.0965935580639487E-3</v>
      </c>
      <c r="C74" s="648">
        <f t="shared" si="15"/>
        <v>1.089099774486769E-3</v>
      </c>
      <c r="D74" s="648">
        <f t="shared" si="15"/>
        <v>1.144805839067528E-3</v>
      </c>
      <c r="E74" s="648">
        <f t="shared" si="15"/>
        <v>9.3546699302957115E-4</v>
      </c>
      <c r="F74" s="648">
        <f t="shared" si="15"/>
        <v>1.1468462578910724E-2</v>
      </c>
      <c r="G74" s="648">
        <f t="shared" si="15"/>
        <v>1.293905647324042E-3</v>
      </c>
      <c r="H74" s="649">
        <f t="shared" si="16"/>
        <v>1.2268372893050104E-3</v>
      </c>
      <c r="I74" s="649">
        <f t="shared" si="16"/>
        <v>6.4873031940915985E-3</v>
      </c>
      <c r="J74" s="649">
        <f t="shared" si="16"/>
        <v>3.9980571647042478E-3</v>
      </c>
    </row>
    <row r="75" spans="1:10" s="327" customFormat="1" ht="16.5" customHeight="1">
      <c r="A75" s="644" t="s">
        <v>137</v>
      </c>
      <c r="B75" s="645">
        <f t="shared" ref="B75" si="20">B20/B$13</f>
        <v>3.3119259747804095E-2</v>
      </c>
      <c r="C75" s="645">
        <f t="shared" si="15"/>
        <v>3.577066657339982E-2</v>
      </c>
      <c r="D75" s="645">
        <f t="shared" si="15"/>
        <v>4.2533978826217789E-2</v>
      </c>
      <c r="E75" s="645">
        <f t="shared" si="15"/>
        <v>5.7060229429517516E-2</v>
      </c>
      <c r="F75" s="645">
        <f t="shared" si="15"/>
        <v>6.4874282030816841E-2</v>
      </c>
      <c r="G75" s="645">
        <f t="shared" si="15"/>
        <v>4.3242184694486818E-2</v>
      </c>
      <c r="H75" s="646">
        <f t="shared" si="16"/>
        <v>4.3502181650348401E-2</v>
      </c>
      <c r="I75" s="646">
        <f t="shared" si="16"/>
        <v>5.4283852847049181E-2</v>
      </c>
      <c r="J75" s="646">
        <f t="shared" si="16"/>
        <v>4.9181979229328966E-2</v>
      </c>
    </row>
    <row r="76" spans="1:10" s="327" customFormat="1" ht="16.5" customHeight="1">
      <c r="A76" s="647" t="s">
        <v>138</v>
      </c>
      <c r="B76" s="648">
        <f t="shared" ref="B76" si="21">B21/B$13</f>
        <v>7.3030149945217712E-2</v>
      </c>
      <c r="C76" s="648">
        <f t="shared" si="15"/>
        <v>8.8417408101859343E-2</v>
      </c>
      <c r="D76" s="648">
        <f t="shared" si="15"/>
        <v>0.10350608392317619</v>
      </c>
      <c r="E76" s="648">
        <f t="shared" si="15"/>
        <v>4.9320828335310977E-2</v>
      </c>
      <c r="F76" s="648">
        <f t="shared" si="15"/>
        <v>3.8045515955689529E-2</v>
      </c>
      <c r="G76" s="648">
        <f t="shared" si="15"/>
        <v>9.1399626619145469E-2</v>
      </c>
      <c r="H76" s="649">
        <f t="shared" si="16"/>
        <v>7.8489962584629633E-2</v>
      </c>
      <c r="I76" s="649">
        <f t="shared" si="16"/>
        <v>6.4166096029784875E-2</v>
      </c>
      <c r="J76" s="649">
        <f t="shared" si="16"/>
        <v>7.0944132156713843E-2</v>
      </c>
    </row>
    <row r="77" spans="1:10" s="327" customFormat="1" ht="16.5" customHeight="1">
      <c r="A77" s="644" t="s">
        <v>139</v>
      </c>
      <c r="B77" s="645">
        <f t="shared" ref="B77" si="22">B22/B$13</f>
        <v>9.3309124974706323E-2</v>
      </c>
      <c r="C77" s="645">
        <f t="shared" si="15"/>
        <v>9.4074043135230809E-2</v>
      </c>
      <c r="D77" s="645">
        <f t="shared" si="15"/>
        <v>9.3627616688002874E-2</v>
      </c>
      <c r="E77" s="645">
        <f t="shared" si="15"/>
        <v>8.4883746729070245E-2</v>
      </c>
      <c r="F77" s="645">
        <f t="shared" si="15"/>
        <v>5.9656702936889336E-2</v>
      </c>
      <c r="G77" s="645">
        <f t="shared" si="15"/>
        <v>0.14109790660966404</v>
      </c>
      <c r="H77" s="646">
        <f t="shared" si="16"/>
        <v>9.1105759267402983E-2</v>
      </c>
      <c r="I77" s="646">
        <f t="shared" si="16"/>
        <v>9.952788540835493E-2</v>
      </c>
      <c r="J77" s="646">
        <f t="shared" si="16"/>
        <v>9.5542545623852601E-2</v>
      </c>
    </row>
    <row r="78" spans="1:10" s="327" customFormat="1" ht="16.5" customHeight="1">
      <c r="A78" s="650" t="s">
        <v>140</v>
      </c>
      <c r="B78" s="651">
        <f t="shared" ref="B78" si="23">B23/B$13</f>
        <v>4.2180599395534604E-2</v>
      </c>
      <c r="C78" s="651">
        <f t="shared" si="15"/>
        <v>2.6395828878881124E-2</v>
      </c>
      <c r="D78" s="651">
        <f t="shared" si="15"/>
        <v>2.4971196365867927E-2</v>
      </c>
      <c r="E78" s="651">
        <f t="shared" si="15"/>
        <v>2.145264687759741E-2</v>
      </c>
      <c r="F78" s="651">
        <f t="shared" si="15"/>
        <v>9.3573588703303887E-2</v>
      </c>
      <c r="G78" s="651">
        <f t="shared" si="15"/>
        <v>2.7385284579428553E-2</v>
      </c>
      <c r="H78" s="652">
        <f t="shared" si="16"/>
        <v>2.7165803925008947E-2</v>
      </c>
      <c r="I78" s="652">
        <f t="shared" si="16"/>
        <v>6.1169770584366942E-2</v>
      </c>
      <c r="J78" s="652">
        <f t="shared" si="16"/>
        <v>4.5079135168745767E-2</v>
      </c>
    </row>
    <row r="79" spans="1:10" s="327" customFormat="1" ht="16.5" customHeight="1">
      <c r="A79" s="501" t="s">
        <v>167</v>
      </c>
      <c r="B79" s="474"/>
      <c r="C79" s="474"/>
      <c r="D79" s="474"/>
      <c r="E79" s="474"/>
      <c r="F79" s="474"/>
      <c r="G79" s="474"/>
      <c r="H79" s="502"/>
      <c r="I79" s="502"/>
      <c r="J79" s="502"/>
    </row>
    <row r="80" spans="1:10" s="327" customFormat="1" ht="16.5" customHeight="1">
      <c r="A80" s="503" t="s">
        <v>243</v>
      </c>
      <c r="B80" s="475">
        <f t="shared" ref="B80" si="24">B26/B$26</f>
        <v>1</v>
      </c>
      <c r="C80" s="475">
        <f t="shared" ref="C80:G83" si="25">C26/C$26</f>
        <v>1</v>
      </c>
      <c r="D80" s="475">
        <f t="shared" si="25"/>
        <v>1</v>
      </c>
      <c r="E80" s="475">
        <f t="shared" si="25"/>
        <v>1</v>
      </c>
      <c r="F80" s="475">
        <f t="shared" si="25"/>
        <v>1</v>
      </c>
      <c r="G80" s="475">
        <f t="shared" si="25"/>
        <v>1</v>
      </c>
      <c r="H80" s="504">
        <f t="shared" ref="H80:J83" si="26">H26/H$26</f>
        <v>1</v>
      </c>
      <c r="I80" s="504">
        <f t="shared" si="26"/>
        <v>1</v>
      </c>
      <c r="J80" s="504">
        <f t="shared" si="26"/>
        <v>1</v>
      </c>
    </row>
    <row r="81" spans="1:10" s="327" customFormat="1" ht="16.5" customHeight="1">
      <c r="A81" s="505" t="s">
        <v>144</v>
      </c>
      <c r="B81" s="476">
        <f t="shared" ref="B81" si="27">B27/B$26</f>
        <v>0.77134664731972069</v>
      </c>
      <c r="C81" s="476">
        <f t="shared" si="25"/>
        <v>0.81018977318136021</v>
      </c>
      <c r="D81" s="476">
        <f t="shared" si="25"/>
        <v>0.78377645352182634</v>
      </c>
      <c r="E81" s="476">
        <f t="shared" si="25"/>
        <v>0.67459749194321783</v>
      </c>
      <c r="F81" s="476">
        <f t="shared" si="25"/>
        <v>0.54497359112519939</v>
      </c>
      <c r="G81" s="476">
        <f t="shared" si="25"/>
        <v>0.62818627979851571</v>
      </c>
      <c r="H81" s="506">
        <f t="shared" si="26"/>
        <v>0.75773380667762991</v>
      </c>
      <c r="I81" s="506">
        <f t="shared" si="26"/>
        <v>0.59068281335704376</v>
      </c>
      <c r="J81" s="506">
        <f t="shared" si="26"/>
        <v>0.66707271800802903</v>
      </c>
    </row>
    <row r="82" spans="1:10" s="327" customFormat="1" ht="16.5" customHeight="1">
      <c r="A82" s="493" t="s">
        <v>145</v>
      </c>
      <c r="B82" s="470">
        <f t="shared" ref="B82" si="28">B28/B$26</f>
        <v>0.16180341392005931</v>
      </c>
      <c r="C82" s="470">
        <f t="shared" si="25"/>
        <v>0.11254322055145315</v>
      </c>
      <c r="D82" s="470">
        <f t="shared" si="25"/>
        <v>0.11108558367187199</v>
      </c>
      <c r="E82" s="470">
        <f t="shared" si="25"/>
        <v>0.23351936496656625</v>
      </c>
      <c r="F82" s="470">
        <f t="shared" si="25"/>
        <v>0.20475456731088995</v>
      </c>
      <c r="G82" s="470">
        <f t="shared" si="25"/>
        <v>0.24312379992009422</v>
      </c>
      <c r="H82" s="485">
        <f t="shared" si="26"/>
        <v>0.15471911108788136</v>
      </c>
      <c r="I82" s="485">
        <f t="shared" si="26"/>
        <v>0.22583101380193865</v>
      </c>
      <c r="J82" s="485">
        <f t="shared" si="26"/>
        <v>0.19331261112801962</v>
      </c>
    </row>
    <row r="83" spans="1:10" s="327" customFormat="1" ht="16.5" customHeight="1">
      <c r="A83" s="507" t="s">
        <v>146</v>
      </c>
      <c r="B83" s="477">
        <f t="shared" ref="B83" si="29">B29/B$26</f>
        <v>6.6849938760219885E-2</v>
      </c>
      <c r="C83" s="477">
        <f t="shared" si="25"/>
        <v>7.7267006267186647E-2</v>
      </c>
      <c r="D83" s="477">
        <f t="shared" si="25"/>
        <v>0.10513796280630169</v>
      </c>
      <c r="E83" s="477">
        <f t="shared" si="25"/>
        <v>9.1883143090216016E-2</v>
      </c>
      <c r="F83" s="477">
        <f t="shared" si="25"/>
        <v>0.25027184156391064</v>
      </c>
      <c r="G83" s="477">
        <f t="shared" si="25"/>
        <v>0.12868992028139004</v>
      </c>
      <c r="H83" s="508">
        <f t="shared" si="26"/>
        <v>8.7547082234488635E-2</v>
      </c>
      <c r="I83" s="508">
        <f t="shared" si="26"/>
        <v>0.18348617284101762</v>
      </c>
      <c r="J83" s="508">
        <f t="shared" si="26"/>
        <v>0.1396146708639513</v>
      </c>
    </row>
    <row r="84" spans="1:10" s="327" customFormat="1" ht="16.5" customHeight="1">
      <c r="A84" s="503" t="s">
        <v>244</v>
      </c>
      <c r="B84" s="475">
        <f t="shared" ref="B84" si="30">B30/B$30</f>
        <v>1</v>
      </c>
      <c r="C84" s="475">
        <f t="shared" ref="C84:G87" si="31">C30/C$30</f>
        <v>1</v>
      </c>
      <c r="D84" s="475">
        <f t="shared" si="31"/>
        <v>1</v>
      </c>
      <c r="E84" s="475">
        <f t="shared" si="31"/>
        <v>1</v>
      </c>
      <c r="F84" s="475">
        <f t="shared" si="31"/>
        <v>1</v>
      </c>
      <c r="G84" s="475">
        <f t="shared" si="31"/>
        <v>1</v>
      </c>
      <c r="H84" s="504">
        <f t="shared" ref="H84:J87" si="32">H30/H$30</f>
        <v>1</v>
      </c>
      <c r="I84" s="504">
        <f t="shared" si="32"/>
        <v>1</v>
      </c>
      <c r="J84" s="504">
        <f t="shared" si="32"/>
        <v>1</v>
      </c>
    </row>
    <row r="85" spans="1:10" s="327" customFormat="1" ht="16.5" customHeight="1">
      <c r="A85" s="505" t="s">
        <v>148</v>
      </c>
      <c r="B85" s="476">
        <f t="shared" ref="B85" si="33">B31/B$30</f>
        <v>0.21074573772029834</v>
      </c>
      <c r="C85" s="476">
        <f t="shared" si="31"/>
        <v>0.26962963351899083</v>
      </c>
      <c r="D85" s="476">
        <f t="shared" si="31"/>
        <v>0.27522114799622038</v>
      </c>
      <c r="E85" s="476">
        <f t="shared" si="31"/>
        <v>0.20601217637907024</v>
      </c>
      <c r="F85" s="476">
        <f t="shared" si="31"/>
        <v>0.1425528091022244</v>
      </c>
      <c r="G85" s="476">
        <f t="shared" si="31"/>
        <v>0.21818617934342041</v>
      </c>
      <c r="H85" s="506">
        <f t="shared" si="32"/>
        <v>0.24171249761674887</v>
      </c>
      <c r="I85" s="506">
        <f t="shared" si="32"/>
        <v>0.17799465184137916</v>
      </c>
      <c r="J85" s="506">
        <f t="shared" si="32"/>
        <v>0.20720657141146692</v>
      </c>
    </row>
    <row r="86" spans="1:10" s="327" customFormat="1" ht="16.5" customHeight="1">
      <c r="A86" s="493" t="s">
        <v>149</v>
      </c>
      <c r="B86" s="470">
        <f t="shared" ref="B86" si="34">B32/B$30</f>
        <v>0.4774189586974113</v>
      </c>
      <c r="C86" s="470">
        <f t="shared" si="31"/>
        <v>0.58980455492007833</v>
      </c>
      <c r="D86" s="470">
        <f t="shared" si="31"/>
        <v>0.56838450055156542</v>
      </c>
      <c r="E86" s="470">
        <f t="shared" si="31"/>
        <v>0.49506622369031283</v>
      </c>
      <c r="F86" s="470">
        <f t="shared" si="31"/>
        <v>0.56279825778268211</v>
      </c>
      <c r="G86" s="470">
        <f t="shared" si="31"/>
        <v>0.52914462583175181</v>
      </c>
      <c r="H86" s="485">
        <f t="shared" si="32"/>
        <v>0.53547801291553576</v>
      </c>
      <c r="I86" s="485">
        <f t="shared" si="32"/>
        <v>0.54702814562977153</v>
      </c>
      <c r="J86" s="485">
        <f t="shared" si="32"/>
        <v>0.54173290151462117</v>
      </c>
    </row>
    <row r="87" spans="1:10" s="327" customFormat="1" ht="16.5" customHeight="1">
      <c r="A87" s="509" t="s">
        <v>150</v>
      </c>
      <c r="B87" s="478">
        <f t="shared" ref="B87" si="35">B33/B$30</f>
        <v>0.31183530358229034</v>
      </c>
      <c r="C87" s="478">
        <f t="shared" si="31"/>
        <v>0.14056581156093081</v>
      </c>
      <c r="D87" s="478">
        <f t="shared" si="31"/>
        <v>0.15639435145221411</v>
      </c>
      <c r="E87" s="478">
        <f t="shared" si="31"/>
        <v>0.29892159993061684</v>
      </c>
      <c r="F87" s="478">
        <f t="shared" si="31"/>
        <v>0.29464893311509349</v>
      </c>
      <c r="G87" s="478">
        <f t="shared" si="31"/>
        <v>0.2526691948248278</v>
      </c>
      <c r="H87" s="510">
        <f t="shared" si="32"/>
        <v>0.22280948946771531</v>
      </c>
      <c r="I87" s="510">
        <f t="shared" si="32"/>
        <v>0.27497720252884922</v>
      </c>
      <c r="J87" s="510">
        <f t="shared" si="32"/>
        <v>0.25106052707391202</v>
      </c>
    </row>
    <row r="88" spans="1:10" s="327" customFormat="1" ht="16.5" customHeight="1">
      <c r="A88" s="361" t="s">
        <v>187</v>
      </c>
      <c r="B88" s="364"/>
      <c r="C88" s="364"/>
      <c r="D88" s="364"/>
      <c r="E88" s="364"/>
      <c r="F88" s="364"/>
      <c r="G88" s="364"/>
      <c r="H88" s="365"/>
      <c r="I88" s="365"/>
      <c r="J88" s="365"/>
    </row>
    <row r="89" spans="1:10" s="327" customFormat="1" ht="16.5" customHeight="1">
      <c r="A89" s="363" t="s">
        <v>320</v>
      </c>
      <c r="B89" s="366">
        <f t="shared" ref="B89" si="36">B45</f>
        <v>0.14170693500000001</v>
      </c>
      <c r="C89" s="366">
        <f t="shared" ref="C89:J89" si="37">C45</f>
        <v>0.12930539499999999</v>
      </c>
      <c r="D89" s="366">
        <f t="shared" si="37"/>
        <v>0.14001222599999999</v>
      </c>
      <c r="E89" s="366">
        <f t="shared" si="37"/>
        <v>0.13705513</v>
      </c>
      <c r="F89" s="366">
        <f t="shared" si="37"/>
        <v>0.122901538</v>
      </c>
      <c r="G89" s="366">
        <f t="shared" si="37"/>
        <v>0.17831371400000001</v>
      </c>
      <c r="H89" s="367">
        <f t="shared" si="37"/>
        <v>0.13663494700000001</v>
      </c>
      <c r="I89" s="367">
        <f t="shared" si="37"/>
        <v>0.150029685</v>
      </c>
      <c r="J89" s="367">
        <f t="shared" si="37"/>
        <v>0.14369131099999999</v>
      </c>
    </row>
    <row r="90" spans="1:10" s="327" customFormat="1" ht="16.5" customHeight="1">
      <c r="A90" s="368" t="s">
        <v>315</v>
      </c>
      <c r="B90" s="372">
        <f t="shared" ref="B90" si="38">B49</f>
        <v>0.346627611</v>
      </c>
      <c r="C90" s="372">
        <f t="shared" ref="C90:J90" si="39">C49</f>
        <v>0.34475744899999999</v>
      </c>
      <c r="D90" s="372">
        <f t="shared" si="39"/>
        <v>0.39128755399999998</v>
      </c>
      <c r="E90" s="372">
        <f t="shared" si="39"/>
        <v>0.34539646099999999</v>
      </c>
      <c r="F90" s="372">
        <f t="shared" si="39"/>
        <v>0.25451528699999998</v>
      </c>
      <c r="G90" s="372">
        <f t="shared" si="39"/>
        <v>0.378249377</v>
      </c>
      <c r="H90" s="373">
        <f t="shared" si="39"/>
        <v>0.35813155899999999</v>
      </c>
      <c r="I90" s="373">
        <f t="shared" si="39"/>
        <v>0.31307603000000001</v>
      </c>
      <c r="J90" s="373">
        <f t="shared" si="39"/>
        <v>0.33457194000000001</v>
      </c>
    </row>
    <row r="91" spans="1:10" s="327" customFormat="1" ht="16.5" customHeight="1">
      <c r="A91" s="362" t="s">
        <v>318</v>
      </c>
      <c r="B91" s="369">
        <f t="shared" ref="B91" si="40">B50</f>
        <v>0.93772427400000002</v>
      </c>
      <c r="C91" s="369">
        <f t="shared" ref="C91:J92" si="41">C50</f>
        <v>0.94303030799999998</v>
      </c>
      <c r="D91" s="369">
        <f t="shared" si="41"/>
        <v>0.91623981600000004</v>
      </c>
      <c r="E91" s="369">
        <f t="shared" si="41"/>
        <v>0.92535970099999998</v>
      </c>
      <c r="F91" s="369">
        <f t="shared" si="41"/>
        <v>0.94181629</v>
      </c>
      <c r="G91" s="369">
        <f t="shared" si="41"/>
        <v>0.95653032400000004</v>
      </c>
      <c r="H91" s="370">
        <f t="shared" si="41"/>
        <v>0.929480584</v>
      </c>
      <c r="I91" s="370">
        <f t="shared" si="41"/>
        <v>0.949019842</v>
      </c>
      <c r="J91" s="370">
        <f t="shared" si="41"/>
        <v>0.93977388900000003</v>
      </c>
    </row>
    <row r="92" spans="1:10" s="327" customFormat="1" ht="16.5" customHeight="1">
      <c r="A92" s="368" t="s">
        <v>317</v>
      </c>
      <c r="B92" s="339">
        <f t="shared" ref="B92" si="42">B51</f>
        <v>0.24371011400000001</v>
      </c>
      <c r="C92" s="339">
        <f t="shared" si="41"/>
        <v>0.20925993800000001</v>
      </c>
      <c r="D92" s="339">
        <f t="shared" si="41"/>
        <v>0.225914748</v>
      </c>
      <c r="E92" s="339">
        <f t="shared" si="41"/>
        <v>0.16817998000000001</v>
      </c>
      <c r="F92" s="339">
        <f t="shared" si="41"/>
        <v>0.13909700799999999</v>
      </c>
      <c r="G92" s="339">
        <f t="shared" si="41"/>
        <v>0.21279979800000001</v>
      </c>
      <c r="H92" s="335">
        <f t="shared" si="41"/>
        <v>0.20747584999999999</v>
      </c>
      <c r="I92" s="335">
        <f t="shared" si="41"/>
        <v>0.175179694</v>
      </c>
      <c r="J92" s="335">
        <f t="shared" si="41"/>
        <v>0.190462195</v>
      </c>
    </row>
    <row r="93" spans="1:10" s="327" customFormat="1" ht="16.5" customHeight="1">
      <c r="A93" s="340" t="s">
        <v>316</v>
      </c>
      <c r="B93" s="341">
        <f t="shared" ref="B93" si="43">B47</f>
        <v>0.67167344399999995</v>
      </c>
      <c r="C93" s="341">
        <f t="shared" ref="C93:J93" si="44">C47</f>
        <v>0.56554072799999999</v>
      </c>
      <c r="D93" s="341">
        <f t="shared" si="44"/>
        <v>0.62489605199999998</v>
      </c>
      <c r="E93" s="341">
        <f t="shared" si="44"/>
        <v>0.57661278599999999</v>
      </c>
      <c r="F93" s="341">
        <f t="shared" si="44"/>
        <v>0.81326557899999996</v>
      </c>
      <c r="G93" s="341">
        <f t="shared" si="44"/>
        <v>1.6805076569999999</v>
      </c>
      <c r="H93" s="342">
        <f t="shared" si="44"/>
        <v>0.60296741899999995</v>
      </c>
      <c r="I93" s="342">
        <f t="shared" si="44"/>
        <v>1.2378414149999999</v>
      </c>
      <c r="J93" s="342">
        <f t="shared" si="44"/>
        <v>0.93741981699999999</v>
      </c>
    </row>
    <row r="94" spans="1:10" s="327" customFormat="1" ht="16.5" customHeight="1">
      <c r="A94" s="343" t="s">
        <v>319</v>
      </c>
      <c r="B94" s="360">
        <f t="shared" ref="B94" si="45">B48</f>
        <v>4.7398770240000001</v>
      </c>
      <c r="C94" s="360">
        <f t="shared" ref="C94:J94" si="46">C48</f>
        <v>4.3736823979999997</v>
      </c>
      <c r="D94" s="360">
        <f t="shared" si="46"/>
        <v>4.4631534789999998</v>
      </c>
      <c r="E94" s="360">
        <f t="shared" si="46"/>
        <v>4.207159452</v>
      </c>
      <c r="F94" s="360">
        <f t="shared" si="46"/>
        <v>6.6172123889999996</v>
      </c>
      <c r="G94" s="360">
        <f t="shared" si="46"/>
        <v>9.424444244</v>
      </c>
      <c r="H94" s="359">
        <f t="shared" si="46"/>
        <v>4.4129809670000002</v>
      </c>
      <c r="I94" s="359">
        <f t="shared" si="46"/>
        <v>8.2506432739999997</v>
      </c>
      <c r="J94" s="359">
        <f t="shared" si="46"/>
        <v>6.5238448140000003</v>
      </c>
    </row>
    <row r="95" spans="1:10" ht="12.75" customHeight="1">
      <c r="A95" s="218" t="s">
        <v>583</v>
      </c>
      <c r="B95" s="12"/>
      <c r="C95" s="12"/>
      <c r="D95" s="12"/>
      <c r="E95" s="12"/>
      <c r="F95" s="12"/>
      <c r="G95" s="12"/>
      <c r="H95" s="193"/>
      <c r="I95" s="193"/>
      <c r="J95" s="193"/>
    </row>
    <row r="96" spans="1:10" ht="15" customHeight="1">
      <c r="A96" s="241" t="s">
        <v>690</v>
      </c>
      <c r="B96" s="12"/>
      <c r="C96" s="12"/>
      <c r="D96" s="12"/>
      <c r="E96" s="12"/>
      <c r="F96" s="12"/>
      <c r="G96" s="12"/>
      <c r="H96" s="193"/>
      <c r="I96" s="193"/>
      <c r="J96" s="193"/>
    </row>
    <row r="97" spans="1:10" s="466" customFormat="1">
      <c r="A97" s="488" t="s">
        <v>657</v>
      </c>
      <c r="B97" s="486"/>
      <c r="D97" s="489"/>
    </row>
    <row r="98" spans="1:10">
      <c r="A98" s="217"/>
      <c r="B98" s="3"/>
      <c r="D98" s="164"/>
      <c r="G98" s="164"/>
    </row>
    <row r="99" spans="1:10">
      <c r="A99" s="199"/>
      <c r="B99" s="3"/>
      <c r="D99" s="164"/>
      <c r="G99" s="164"/>
    </row>
    <row r="100" spans="1:10" ht="51" customHeight="1">
      <c r="A100" s="753" t="s">
        <v>509</v>
      </c>
      <c r="B100" s="754"/>
      <c r="C100" s="754"/>
      <c r="D100" s="754"/>
      <c r="E100" s="754"/>
      <c r="F100" s="754"/>
      <c r="G100" s="754"/>
      <c r="H100" s="754"/>
      <c r="I100" s="754"/>
      <c r="J100" s="755"/>
    </row>
    <row r="102" spans="1:10" s="466" customFormat="1" ht="12.75" customHeight="1">
      <c r="A102" s="511" t="s">
        <v>172</v>
      </c>
      <c r="B102" s="512"/>
      <c r="C102" s="512"/>
    </row>
    <row r="103" spans="1:10" s="466" customFormat="1" ht="24.75" customHeight="1">
      <c r="A103" s="751" t="s">
        <v>173</v>
      </c>
      <c r="B103" s="751"/>
      <c r="C103" s="751"/>
      <c r="D103" s="751"/>
      <c r="E103" s="751"/>
      <c r="F103" s="751"/>
      <c r="G103" s="751"/>
      <c r="H103" s="751"/>
      <c r="I103" s="751"/>
      <c r="J103" s="751"/>
    </row>
    <row r="104" spans="1:10" s="466" customFormat="1" ht="12.75" customHeight="1">
      <c r="A104" s="513"/>
      <c r="B104" s="514"/>
      <c r="C104" s="514"/>
    </row>
    <row r="105" spans="1:10" s="466" customFormat="1" ht="14.25" customHeight="1">
      <c r="A105" s="752" t="s">
        <v>176</v>
      </c>
      <c r="B105" s="752"/>
      <c r="C105" s="752"/>
      <c r="D105" s="752"/>
      <c r="E105" s="752"/>
      <c r="F105" s="752"/>
      <c r="G105" s="752"/>
      <c r="H105" s="752"/>
      <c r="I105" s="752"/>
      <c r="J105" s="752"/>
    </row>
    <row r="106" spans="1:10" s="466" customFormat="1" ht="12.75" customHeight="1">
      <c r="A106" s="513"/>
      <c r="B106" s="514"/>
      <c r="C106" s="514"/>
    </row>
    <row r="107" spans="1:10" s="466" customFormat="1" ht="17.25" customHeight="1">
      <c r="A107" s="750" t="s">
        <v>177</v>
      </c>
      <c r="B107" s="750"/>
      <c r="C107" s="750"/>
      <c r="D107" s="750"/>
      <c r="E107" s="750"/>
      <c r="F107" s="750"/>
      <c r="G107" s="750"/>
      <c r="H107" s="750"/>
      <c r="I107" s="750"/>
      <c r="J107" s="750"/>
    </row>
    <row r="108" spans="1:10" s="466" customFormat="1" ht="12.75" customHeight="1">
      <c r="A108" s="515"/>
      <c r="B108" s="512"/>
      <c r="C108" s="512"/>
    </row>
    <row r="109" spans="1:10" s="466" customFormat="1" ht="12.75" customHeight="1">
      <c r="A109" s="749" t="s">
        <v>178</v>
      </c>
      <c r="B109" s="749"/>
      <c r="C109" s="749"/>
    </row>
    <row r="110" spans="1:10" s="466" customFormat="1" ht="12.75" customHeight="1">
      <c r="A110" s="654"/>
      <c r="B110" s="654"/>
      <c r="C110" s="654"/>
    </row>
    <row r="111" spans="1:10" s="466" customFormat="1" ht="15.75" customHeight="1">
      <c r="A111" s="750" t="s">
        <v>517</v>
      </c>
      <c r="B111" s="750"/>
      <c r="C111" s="750"/>
      <c r="D111" s="750"/>
      <c r="E111" s="750"/>
      <c r="F111" s="750"/>
      <c r="G111" s="750"/>
      <c r="H111" s="750"/>
      <c r="I111" s="750"/>
      <c r="J111" s="750"/>
    </row>
    <row r="112" spans="1:10" s="466" customFormat="1" ht="12.75" customHeight="1">
      <c r="A112" s="512"/>
      <c r="B112" s="512"/>
      <c r="C112" s="512"/>
    </row>
    <row r="113" spans="1:10" s="466" customFormat="1" ht="15" customHeight="1">
      <c r="A113" s="750" t="s">
        <v>179</v>
      </c>
      <c r="B113" s="750"/>
      <c r="C113" s="750"/>
      <c r="D113" s="750"/>
      <c r="E113" s="750"/>
      <c r="F113" s="750"/>
      <c r="G113" s="750"/>
      <c r="H113" s="750"/>
      <c r="I113" s="750"/>
      <c r="J113" s="750"/>
    </row>
    <row r="114" spans="1:10" s="466" customFormat="1" ht="12.75" customHeight="1">
      <c r="A114" s="512"/>
      <c r="B114" s="512"/>
      <c r="C114" s="512"/>
    </row>
    <row r="115" spans="1:10" s="466" customFormat="1" ht="27" customHeight="1">
      <c r="A115" s="750" t="s">
        <v>180</v>
      </c>
      <c r="B115" s="750"/>
      <c r="C115" s="750"/>
      <c r="D115" s="750"/>
      <c r="E115" s="750"/>
      <c r="F115" s="750"/>
      <c r="G115" s="750"/>
      <c r="H115" s="750"/>
      <c r="I115" s="750"/>
      <c r="J115" s="750"/>
    </row>
    <row r="116" spans="1:10" s="466" customFormat="1" ht="12.75" customHeight="1">
      <c r="A116" s="515"/>
      <c r="B116" s="512"/>
      <c r="C116" s="512"/>
    </row>
    <row r="117" spans="1:10" s="466" customFormat="1" ht="15" customHeight="1">
      <c r="A117" s="750" t="s">
        <v>181</v>
      </c>
      <c r="B117" s="750"/>
      <c r="C117" s="750"/>
      <c r="D117" s="750"/>
      <c r="E117" s="750"/>
      <c r="F117" s="750"/>
      <c r="G117" s="750"/>
      <c r="H117" s="750"/>
      <c r="I117" s="750"/>
      <c r="J117" s="750"/>
    </row>
    <row r="118" spans="1:10" s="466" customFormat="1" ht="12.75" customHeight="1">
      <c r="A118" s="516"/>
      <c r="B118" s="512"/>
      <c r="C118" s="512"/>
    </row>
    <row r="119" spans="1:10" s="466" customFormat="1" ht="15" customHeight="1">
      <c r="A119" s="749" t="s">
        <v>182</v>
      </c>
      <c r="B119" s="749"/>
      <c r="C119" s="749"/>
    </row>
    <row r="120" spans="1:10" s="466" customFormat="1" ht="12.75" customHeight="1">
      <c r="A120" s="516"/>
      <c r="B120" s="512"/>
      <c r="C120" s="512"/>
    </row>
    <row r="121" spans="1:10" s="466" customFormat="1" ht="13.5" customHeight="1">
      <c r="A121" s="750" t="s">
        <v>183</v>
      </c>
      <c r="B121" s="750"/>
      <c r="C121" s="750"/>
      <c r="D121" s="750"/>
      <c r="E121" s="750"/>
      <c r="F121" s="750"/>
      <c r="G121" s="750"/>
      <c r="H121" s="750"/>
      <c r="I121" s="750"/>
      <c r="J121" s="750"/>
    </row>
    <row r="122" spans="1:10" s="466" customFormat="1" ht="10.5" customHeight="1">
      <c r="A122" s="659"/>
      <c r="B122" s="659"/>
      <c r="C122" s="659"/>
      <c r="D122" s="659"/>
      <c r="E122" s="659"/>
      <c r="F122" s="659"/>
      <c r="G122" s="659"/>
      <c r="H122" s="659"/>
      <c r="I122" s="659"/>
      <c r="J122" s="659"/>
    </row>
    <row r="123" spans="1:10" s="466" customFormat="1" ht="25.5" customHeight="1">
      <c r="A123" s="750" t="s">
        <v>524</v>
      </c>
      <c r="B123" s="750"/>
      <c r="C123" s="750"/>
      <c r="D123" s="750"/>
      <c r="E123" s="750"/>
      <c r="F123" s="750"/>
      <c r="G123" s="750"/>
      <c r="H123" s="750"/>
      <c r="I123" s="750"/>
      <c r="J123" s="750"/>
    </row>
    <row r="124" spans="1:10" s="466" customFormat="1" ht="12.75" customHeight="1">
      <c r="A124" s="516"/>
      <c r="B124" s="512"/>
      <c r="C124" s="512"/>
    </row>
    <row r="125" spans="1:10" s="466" customFormat="1" ht="27.75" customHeight="1">
      <c r="A125" s="750" t="s">
        <v>184</v>
      </c>
      <c r="B125" s="750"/>
      <c r="C125" s="750"/>
      <c r="D125" s="750"/>
      <c r="E125" s="750"/>
      <c r="F125" s="750"/>
      <c r="G125" s="750"/>
      <c r="H125" s="750"/>
      <c r="I125" s="750"/>
      <c r="J125" s="750"/>
    </row>
    <row r="126" spans="1:10" s="466" customFormat="1" ht="9" customHeight="1">
      <c r="A126" s="516"/>
      <c r="B126" s="512"/>
      <c r="C126" s="512"/>
    </row>
    <row r="127" spans="1:10" s="466" customFormat="1" ht="18" customHeight="1">
      <c r="A127" s="749" t="s">
        <v>185</v>
      </c>
      <c r="B127" s="749"/>
      <c r="C127" s="749"/>
    </row>
    <row r="128" spans="1:10" s="466" customFormat="1" ht="12.75" customHeight="1">
      <c r="A128" s="655"/>
      <c r="B128" s="512"/>
      <c r="C128" s="512"/>
    </row>
    <row r="129" spans="1:3" s="466" customFormat="1" ht="21.75" customHeight="1">
      <c r="A129" s="517" t="s">
        <v>174</v>
      </c>
      <c r="B129" s="512"/>
      <c r="C129" s="512"/>
    </row>
    <row r="130" spans="1:3" s="466" customFormat="1" ht="12.75" customHeight="1">
      <c r="A130" s="516" t="s">
        <v>175</v>
      </c>
      <c r="B130" s="512"/>
      <c r="C130" s="512"/>
    </row>
  </sheetData>
  <mergeCells count="14">
    <mergeCell ref="A100:J100"/>
    <mergeCell ref="A127:C127"/>
    <mergeCell ref="A103:J103"/>
    <mergeCell ref="A105:J105"/>
    <mergeCell ref="A107:J107"/>
    <mergeCell ref="A111:J111"/>
    <mergeCell ref="A113:J113"/>
    <mergeCell ref="A115:J115"/>
    <mergeCell ref="A117:J117"/>
    <mergeCell ref="A121:J121"/>
    <mergeCell ref="A123:J123"/>
    <mergeCell ref="A125:J125"/>
    <mergeCell ref="A119:C119"/>
    <mergeCell ref="A109:C109"/>
  </mergeCells>
  <phoneticPr fontId="3" type="noConversion"/>
  <pageMargins left="0.59055118110236227" right="0.59055118110236227" top="0.78740157480314965" bottom="0.78740157480314965" header="0.39370078740157483" footer="0.39370078740157483"/>
  <pageSetup paperSize="9" scale="58" firstPageNumber="32" fitToHeight="2" orientation="landscape" useFirstPageNumber="1" r:id="rId1"/>
  <headerFooter>
    <oddHeader>&amp;R&amp;12Les finances des groupements à fiscalité propre en 2017</oddHeader>
    <oddFooter>&amp;L&amp;12Direction Générale des Collectivités Locales / DESL&amp;C&amp;12&amp;P&amp;R&amp;12Mise en ligne : mars 2019</oddFooter>
    <evenHeader>&amp;RLes finances des groupements à fiscalité propre en 2016</evenHeader>
    <evenFooter>&amp;LDirection Générale des Collectivités Locales / DESL&amp;C21&amp;RMise à jour : mai 2018</evenFooter>
    <firstHeader>&amp;RLes finances des groupements à fiscalité propre en 2016</firstHeader>
    <firstFooter>&amp;LDirection Générale des Collectivités Locales / DESL&amp;C&amp;P&amp;RMise en ligne : mai 2018</firstFooter>
  </headerFooter>
  <rowBreaks count="2" manualBreakCount="2">
    <brk id="54" max="9" man="1"/>
    <brk id="101" max="9" man="1"/>
  </rowBreaks>
  <tableParts count="1">
    <tablePart r:id="rId2"/>
  </tableParts>
</worksheet>
</file>

<file path=xl/worksheets/sheet15.xml><?xml version="1.0" encoding="utf-8"?>
<worksheet xmlns="http://schemas.openxmlformats.org/spreadsheetml/2006/main" xmlns:r="http://schemas.openxmlformats.org/officeDocument/2006/relationships">
  <sheetPr>
    <tabColor rgb="FF00B050"/>
  </sheetPr>
  <dimension ref="A1:K86"/>
  <sheetViews>
    <sheetView view="pageBreakPreview" zoomScale="60" zoomScaleNormal="100" zoomScalePageLayoutView="85" workbookViewId="0">
      <selection activeCell="A37" sqref="A37"/>
    </sheetView>
  </sheetViews>
  <sheetFormatPr baseColWidth="10" defaultRowHeight="12.75"/>
  <cols>
    <col min="1" max="1" width="84" customWidth="1"/>
    <col min="2" max="7" width="12.7109375" customWidth="1"/>
    <col min="8" max="10" width="13.7109375" customWidth="1"/>
    <col min="11" max="11" width="19" customWidth="1"/>
  </cols>
  <sheetData>
    <row r="1" spans="1:11" s="450" customFormat="1" ht="23.25" customHeight="1">
      <c r="A1" s="27" t="s">
        <v>758</v>
      </c>
    </row>
    <row r="2" spans="1:11" ht="13.5" thickBot="1">
      <c r="K2" s="242" t="s">
        <v>461</v>
      </c>
    </row>
    <row r="3" spans="1:11">
      <c r="A3" s="25"/>
      <c r="B3" s="530" t="s">
        <v>37</v>
      </c>
      <c r="C3" s="530" t="s">
        <v>99</v>
      </c>
      <c r="D3" s="530" t="s">
        <v>100</v>
      </c>
      <c r="E3" s="530" t="s">
        <v>101</v>
      </c>
      <c r="F3" s="530" t="s">
        <v>341</v>
      </c>
      <c r="G3" s="531">
        <v>300000</v>
      </c>
      <c r="H3" s="532" t="s">
        <v>358</v>
      </c>
      <c r="I3" s="532" t="s">
        <v>358</v>
      </c>
      <c r="J3" s="532" t="s">
        <v>64</v>
      </c>
      <c r="K3" s="238" t="s">
        <v>186</v>
      </c>
    </row>
    <row r="4" spans="1:11">
      <c r="A4" s="371" t="s">
        <v>68</v>
      </c>
      <c r="B4" s="533" t="s">
        <v>633</v>
      </c>
      <c r="C4" s="533" t="s">
        <v>38</v>
      </c>
      <c r="D4" s="533" t="s">
        <v>38</v>
      </c>
      <c r="E4" s="533" t="s">
        <v>38</v>
      </c>
      <c r="F4" s="533" t="s">
        <v>38</v>
      </c>
      <c r="G4" s="533" t="s">
        <v>39</v>
      </c>
      <c r="H4" s="534" t="s">
        <v>356</v>
      </c>
      <c r="I4" s="534" t="s">
        <v>357</v>
      </c>
      <c r="J4" s="534" t="s">
        <v>115</v>
      </c>
      <c r="K4" s="239" t="s">
        <v>359</v>
      </c>
    </row>
    <row r="5" spans="1:11" ht="13.5" customHeight="1" thickBot="1">
      <c r="A5" s="298" t="s">
        <v>461</v>
      </c>
      <c r="B5" s="535" t="s">
        <v>39</v>
      </c>
      <c r="C5" s="535" t="s">
        <v>102</v>
      </c>
      <c r="D5" s="535" t="s">
        <v>103</v>
      </c>
      <c r="E5" s="535" t="s">
        <v>104</v>
      </c>
      <c r="F5" s="535" t="s">
        <v>342</v>
      </c>
      <c r="G5" s="535" t="s">
        <v>105</v>
      </c>
      <c r="H5" s="536" t="s">
        <v>104</v>
      </c>
      <c r="I5" s="536" t="s">
        <v>105</v>
      </c>
      <c r="J5" s="536" t="s">
        <v>339</v>
      </c>
      <c r="K5" s="240" t="s">
        <v>75</v>
      </c>
    </row>
    <row r="6" spans="1:11">
      <c r="A6" s="202"/>
    </row>
    <row r="7" spans="1:11" ht="16.5" customHeight="1">
      <c r="A7" s="337" t="s">
        <v>125</v>
      </c>
      <c r="B7" s="518">
        <v>385.81477349900001</v>
      </c>
      <c r="C7" s="518">
        <v>368.51732763899997</v>
      </c>
      <c r="D7" s="518">
        <v>288.11573295300002</v>
      </c>
      <c r="E7" s="518">
        <v>336.08468549200001</v>
      </c>
      <c r="F7" s="518">
        <v>451.57572649999997</v>
      </c>
      <c r="G7" s="518">
        <v>492.14733349900001</v>
      </c>
      <c r="H7" s="519">
        <v>335.52852032300001</v>
      </c>
      <c r="I7" s="519">
        <v>469.90979211000001</v>
      </c>
      <c r="J7" s="519">
        <v>394.52386031899999</v>
      </c>
      <c r="K7" s="519">
        <v>365.89994098800003</v>
      </c>
    </row>
    <row r="8" spans="1:11" ht="16.5" customHeight="1">
      <c r="A8" s="338" t="s">
        <v>126</v>
      </c>
      <c r="B8" s="520">
        <v>96.787742156999997</v>
      </c>
      <c r="C8" s="520">
        <v>105.32439874799999</v>
      </c>
      <c r="D8" s="520">
        <v>83.695530691000002</v>
      </c>
      <c r="E8" s="520">
        <v>118.62872886300001</v>
      </c>
      <c r="F8" s="520">
        <v>176.54082507199999</v>
      </c>
      <c r="G8" s="520">
        <v>118.008523204</v>
      </c>
      <c r="H8" s="334">
        <v>101.050740843</v>
      </c>
      <c r="I8" s="334">
        <v>150.09042928700001</v>
      </c>
      <c r="J8" s="334">
        <v>122.579879945</v>
      </c>
      <c r="K8" s="334">
        <v>98.544699962999999</v>
      </c>
    </row>
    <row r="9" spans="1:11" ht="16.5" customHeight="1">
      <c r="A9" s="340" t="s">
        <v>127</v>
      </c>
      <c r="B9" s="521">
        <v>133.73405319099999</v>
      </c>
      <c r="C9" s="521">
        <v>127.049093707</v>
      </c>
      <c r="D9" s="521">
        <v>112.73610042599999</v>
      </c>
      <c r="E9" s="521">
        <v>116.082460884</v>
      </c>
      <c r="F9" s="521">
        <v>114.932925736</v>
      </c>
      <c r="G9" s="521">
        <v>186.15442213399999</v>
      </c>
      <c r="H9" s="522">
        <v>120.163352202</v>
      </c>
      <c r="I9" s="522">
        <v>147.11749234300001</v>
      </c>
      <c r="J9" s="522">
        <v>131.99661319699999</v>
      </c>
      <c r="K9" s="522">
        <v>133.76754350600001</v>
      </c>
    </row>
    <row r="10" spans="1:11" ht="16.5" customHeight="1">
      <c r="A10" s="338" t="s">
        <v>128</v>
      </c>
      <c r="B10" s="520">
        <v>8.5655592160000005</v>
      </c>
      <c r="C10" s="520">
        <v>7.7404773210000002</v>
      </c>
      <c r="D10" s="520">
        <v>6.4622626030000001</v>
      </c>
      <c r="E10" s="520">
        <v>6.3543797910000004</v>
      </c>
      <c r="F10" s="520">
        <v>11.043528244000001</v>
      </c>
      <c r="G10" s="520">
        <v>27.215250462</v>
      </c>
      <c r="H10" s="334">
        <v>7.038384143</v>
      </c>
      <c r="I10" s="334">
        <v>18.351432419000002</v>
      </c>
      <c r="J10" s="334">
        <v>12.004977482999999</v>
      </c>
      <c r="K10" s="334">
        <v>10.022369393</v>
      </c>
    </row>
    <row r="11" spans="1:11" ht="16.5" customHeight="1">
      <c r="A11" s="340" t="s">
        <v>129</v>
      </c>
      <c r="B11" s="521">
        <v>115.168602276</v>
      </c>
      <c r="C11" s="521">
        <v>107.495990451</v>
      </c>
      <c r="D11" s="521">
        <v>68.770614260000002</v>
      </c>
      <c r="E11" s="521">
        <v>70.471323025999993</v>
      </c>
      <c r="F11" s="521">
        <v>107.002620175</v>
      </c>
      <c r="G11" s="521">
        <v>121.338497793</v>
      </c>
      <c r="H11" s="522">
        <v>85.198135543000006</v>
      </c>
      <c r="I11" s="522">
        <v>113.480917198</v>
      </c>
      <c r="J11" s="522">
        <v>97.614689557999995</v>
      </c>
      <c r="K11" s="522">
        <v>101.607038053</v>
      </c>
    </row>
    <row r="12" spans="1:11" ht="16.5" customHeight="1">
      <c r="A12" s="338" t="s">
        <v>130</v>
      </c>
      <c r="B12" s="520">
        <v>31.558816660000002</v>
      </c>
      <c r="C12" s="520">
        <v>20.907367411999999</v>
      </c>
      <c r="D12" s="520">
        <v>16.451224973999999</v>
      </c>
      <c r="E12" s="520">
        <v>24.547792929</v>
      </c>
      <c r="F12" s="520">
        <v>42.055827272999998</v>
      </c>
      <c r="G12" s="520">
        <v>39.430639907</v>
      </c>
      <c r="H12" s="334">
        <v>22.077907591999999</v>
      </c>
      <c r="I12" s="334">
        <v>40.869520864000002</v>
      </c>
      <c r="J12" s="334">
        <v>30.327700136000001</v>
      </c>
      <c r="K12" s="334">
        <v>21.958290072</v>
      </c>
    </row>
    <row r="13" spans="1:11" ht="16.5" customHeight="1">
      <c r="A13" s="344" t="s">
        <v>131</v>
      </c>
      <c r="B13" s="523">
        <v>449.51402859699999</v>
      </c>
      <c r="C13" s="523">
        <v>423.24521751200001</v>
      </c>
      <c r="D13" s="523">
        <v>335.02305675500003</v>
      </c>
      <c r="E13" s="523">
        <v>389.462522089</v>
      </c>
      <c r="F13" s="523">
        <v>514.85180511600004</v>
      </c>
      <c r="G13" s="523">
        <v>598.947970725</v>
      </c>
      <c r="H13" s="524">
        <v>388.628794997</v>
      </c>
      <c r="I13" s="524">
        <v>552.85435743999994</v>
      </c>
      <c r="J13" s="524">
        <v>460.726214255</v>
      </c>
      <c r="K13" s="524">
        <v>443.936168404</v>
      </c>
    </row>
    <row r="14" spans="1:11" ht="16.5" customHeight="1">
      <c r="A14" s="338" t="s">
        <v>66</v>
      </c>
      <c r="B14" s="520">
        <v>295.88426800500002</v>
      </c>
      <c r="C14" s="520">
        <v>265.44618263799998</v>
      </c>
      <c r="D14" s="520">
        <v>186.763702335</v>
      </c>
      <c r="E14" s="520">
        <v>213.84865133</v>
      </c>
      <c r="F14" s="520">
        <v>301.81793793600002</v>
      </c>
      <c r="G14" s="520">
        <v>280.74377592600001</v>
      </c>
      <c r="H14" s="334">
        <v>229.248546119</v>
      </c>
      <c r="I14" s="334">
        <v>292.29465065300002</v>
      </c>
      <c r="J14" s="334">
        <v>256.92670634900003</v>
      </c>
      <c r="K14" s="334">
        <v>245.74712504199999</v>
      </c>
    </row>
    <row r="15" spans="1:11" ht="16.5" customHeight="1">
      <c r="A15" s="340" t="s">
        <v>132</v>
      </c>
      <c r="B15" s="521">
        <v>207.46317935299999</v>
      </c>
      <c r="C15" s="521">
        <v>183.51912463299999</v>
      </c>
      <c r="D15" s="521">
        <v>124.01273477399999</v>
      </c>
      <c r="E15" s="521">
        <v>128.22495166799999</v>
      </c>
      <c r="F15" s="521">
        <v>124.352739859</v>
      </c>
      <c r="G15" s="521">
        <v>176.624205518</v>
      </c>
      <c r="H15" s="522">
        <v>151.476209866</v>
      </c>
      <c r="I15" s="522">
        <v>147.97390135200001</v>
      </c>
      <c r="J15" s="522">
        <v>149.938645302</v>
      </c>
      <c r="K15" s="522">
        <v>166.78684124899999</v>
      </c>
    </row>
    <row r="16" spans="1:11" ht="16.5" customHeight="1">
      <c r="A16" s="601" t="s">
        <v>133</v>
      </c>
      <c r="B16" s="602">
        <v>88.421088651999995</v>
      </c>
      <c r="C16" s="602">
        <v>81.927058004000003</v>
      </c>
      <c r="D16" s="602">
        <v>62.750967561000003</v>
      </c>
      <c r="E16" s="602">
        <v>85.623699662000007</v>
      </c>
      <c r="F16" s="602">
        <v>177.465198077</v>
      </c>
      <c r="G16" s="602">
        <v>104.119570407</v>
      </c>
      <c r="H16" s="393">
        <v>77.772336253999995</v>
      </c>
      <c r="I16" s="393">
        <v>144.320749302</v>
      </c>
      <c r="J16" s="393">
        <v>106.98806104800001</v>
      </c>
      <c r="K16" s="393">
        <v>78.960283793000002</v>
      </c>
    </row>
    <row r="17" spans="1:11" ht="16.5" customHeight="1">
      <c r="A17" s="603" t="s">
        <v>134</v>
      </c>
      <c r="B17" s="604">
        <v>59.897151846</v>
      </c>
      <c r="C17" s="604">
        <v>69.388492567</v>
      </c>
      <c r="D17" s="604">
        <v>73.849092915</v>
      </c>
      <c r="E17" s="604">
        <v>114.991216521</v>
      </c>
      <c r="F17" s="604">
        <v>114.555172364</v>
      </c>
      <c r="G17" s="604">
        <v>162.547908447</v>
      </c>
      <c r="H17" s="605">
        <v>82.913054212999995</v>
      </c>
      <c r="I17" s="605">
        <v>136.24280165100001</v>
      </c>
      <c r="J17" s="605">
        <v>106.32559184</v>
      </c>
      <c r="K17" s="605">
        <v>123.98579893900001</v>
      </c>
    </row>
    <row r="18" spans="1:11" ht="16.5" customHeight="1">
      <c r="A18" s="601" t="s">
        <v>135</v>
      </c>
      <c r="B18" s="602">
        <v>44.067131756000002</v>
      </c>
      <c r="C18" s="602">
        <v>53.787772740999998</v>
      </c>
      <c r="D18" s="602">
        <v>59.215692961000002</v>
      </c>
      <c r="E18" s="602">
        <v>92.404066321000002</v>
      </c>
      <c r="F18" s="602">
        <v>75.249972494000005</v>
      </c>
      <c r="G18" s="602">
        <v>135.87310751300001</v>
      </c>
      <c r="H18" s="393">
        <v>65.530069482000002</v>
      </c>
      <c r="I18" s="393">
        <v>102.645203227</v>
      </c>
      <c r="J18" s="393">
        <v>81.824154997999997</v>
      </c>
      <c r="K18" s="393">
        <v>100.46703657800001</v>
      </c>
    </row>
    <row r="19" spans="1:11" ht="16.5" customHeight="1">
      <c r="A19" s="622" t="s">
        <v>136</v>
      </c>
      <c r="B19" s="623">
        <v>0.94244821700000003</v>
      </c>
      <c r="C19" s="623">
        <v>0.46095627099999997</v>
      </c>
      <c r="D19" s="623">
        <v>0.38353635200000002</v>
      </c>
      <c r="E19" s="623">
        <v>0.364329334</v>
      </c>
      <c r="F19" s="623">
        <v>5.9045586610000003</v>
      </c>
      <c r="G19" s="623">
        <v>0.77498216200000003</v>
      </c>
      <c r="H19" s="624">
        <v>0.47678429700000002</v>
      </c>
      <c r="I19" s="624">
        <v>3.5865338389999999</v>
      </c>
      <c r="J19" s="624">
        <v>1.8420097419999999</v>
      </c>
      <c r="K19" s="624">
        <v>1.2188723530000001</v>
      </c>
    </row>
    <row r="20" spans="1:11" ht="16.5" customHeight="1">
      <c r="A20" s="601" t="s">
        <v>137</v>
      </c>
      <c r="B20" s="602">
        <v>14.887571873000001</v>
      </c>
      <c r="C20" s="602">
        <v>15.139763554</v>
      </c>
      <c r="D20" s="602">
        <v>14.249863602</v>
      </c>
      <c r="E20" s="602">
        <v>22.222820864999999</v>
      </c>
      <c r="F20" s="602">
        <v>33.400641209</v>
      </c>
      <c r="G20" s="602">
        <v>25.899818772</v>
      </c>
      <c r="H20" s="393">
        <v>16.906200434999999</v>
      </c>
      <c r="I20" s="393">
        <v>30.011064585</v>
      </c>
      <c r="J20" s="393">
        <v>22.659427099999998</v>
      </c>
      <c r="K20" s="393">
        <v>22.299890007999998</v>
      </c>
    </row>
    <row r="21" spans="1:11" ht="16.5" customHeight="1">
      <c r="A21" s="622" t="s">
        <v>138</v>
      </c>
      <c r="B21" s="623">
        <v>32.82807691</v>
      </c>
      <c r="C21" s="623">
        <v>37.422245124</v>
      </c>
      <c r="D21" s="623">
        <v>34.676924628999998</v>
      </c>
      <c r="E21" s="623">
        <v>19.208614194999999</v>
      </c>
      <c r="F21" s="623">
        <v>19.587802566000001</v>
      </c>
      <c r="G21" s="623">
        <v>54.743620888999999</v>
      </c>
      <c r="H21" s="624">
        <v>30.503459579000001</v>
      </c>
      <c r="I21" s="624">
        <v>35.474505790000002</v>
      </c>
      <c r="J21" s="624">
        <v>32.685821431999997</v>
      </c>
      <c r="K21" s="624">
        <v>19.067649958000001</v>
      </c>
    </row>
    <row r="22" spans="1:11" ht="16.5" customHeight="1">
      <c r="A22" s="601" t="s">
        <v>139</v>
      </c>
      <c r="B22" s="602">
        <v>41.943760672000003</v>
      </c>
      <c r="C22" s="602">
        <v>39.816388848999999</v>
      </c>
      <c r="D22" s="602">
        <v>31.367410339999999</v>
      </c>
      <c r="E22" s="602">
        <v>33.059038084999997</v>
      </c>
      <c r="F22" s="602">
        <v>30.714361193999999</v>
      </c>
      <c r="G22" s="602">
        <v>84.510304837999996</v>
      </c>
      <c r="H22" s="393">
        <v>35.406321441000003</v>
      </c>
      <c r="I22" s="393">
        <v>55.024425135000001</v>
      </c>
      <c r="J22" s="393">
        <v>44.018955345999998</v>
      </c>
      <c r="K22" s="393">
        <v>40.817570635000003</v>
      </c>
    </row>
    <row r="23" spans="1:11" ht="16.5" customHeight="1">
      <c r="A23" s="625" t="s">
        <v>140</v>
      </c>
      <c r="B23" s="626">
        <v>18.960771164000001</v>
      </c>
      <c r="C23" s="626">
        <v>11.171908334999999</v>
      </c>
      <c r="D23" s="626">
        <v>8.365926537</v>
      </c>
      <c r="E23" s="626">
        <v>8.3550019590000009</v>
      </c>
      <c r="F23" s="626">
        <v>48.176531054999998</v>
      </c>
      <c r="G23" s="626">
        <v>16.402360626</v>
      </c>
      <c r="H23" s="627">
        <v>10.557413644</v>
      </c>
      <c r="I23" s="627">
        <v>33.817974210999999</v>
      </c>
      <c r="J23" s="627">
        <v>20.769139288000002</v>
      </c>
      <c r="K23" s="627">
        <v>14.31802383</v>
      </c>
    </row>
    <row r="24" spans="1:11" ht="16.5" customHeight="1">
      <c r="A24" s="609" t="s">
        <v>141</v>
      </c>
      <c r="B24" s="610">
        <v>63.699255096999998</v>
      </c>
      <c r="C24" s="610">
        <v>54.727889873999999</v>
      </c>
      <c r="D24" s="610">
        <v>46.907323802000001</v>
      </c>
      <c r="E24" s="610">
        <v>53.377836598000002</v>
      </c>
      <c r="F24" s="610">
        <v>63.276078615999999</v>
      </c>
      <c r="G24" s="610">
        <v>106.80063722600001</v>
      </c>
      <c r="H24" s="377">
        <v>53.100274675000001</v>
      </c>
      <c r="I24" s="377">
        <v>82.944565330000003</v>
      </c>
      <c r="J24" s="377">
        <v>66.202353935999994</v>
      </c>
      <c r="K24" s="377">
        <v>78.036227416000003</v>
      </c>
    </row>
    <row r="25" spans="1:11" ht="16.5" customHeight="1">
      <c r="A25" s="628" t="s">
        <v>142</v>
      </c>
      <c r="B25" s="629">
        <v>27.692744618999999</v>
      </c>
      <c r="C25" s="629">
        <v>23.54212601</v>
      </c>
      <c r="D25" s="629">
        <v>27.761035619000001</v>
      </c>
      <c r="E25" s="629">
        <v>28.893746619000002</v>
      </c>
      <c r="F25" s="629">
        <v>29.862956616000002</v>
      </c>
      <c r="G25" s="629">
        <v>25.425962152</v>
      </c>
      <c r="H25" s="630">
        <v>27.077670883</v>
      </c>
      <c r="I25" s="630">
        <v>27.857905457000001</v>
      </c>
      <c r="J25" s="630">
        <v>27.420205250999999</v>
      </c>
      <c r="K25" s="630">
        <v>45.081544227999998</v>
      </c>
    </row>
    <row r="26" spans="1:11" ht="16.5" customHeight="1">
      <c r="A26" s="609" t="s">
        <v>143</v>
      </c>
      <c r="B26" s="610">
        <v>133.00164220900001</v>
      </c>
      <c r="C26" s="610">
        <v>102.24198590100001</v>
      </c>
      <c r="D26" s="610">
        <v>92.808992383000003</v>
      </c>
      <c r="E26" s="610">
        <v>94.613531340999998</v>
      </c>
      <c r="F26" s="610">
        <v>126.420508056</v>
      </c>
      <c r="G26" s="610">
        <v>186.88650391799999</v>
      </c>
      <c r="H26" s="377">
        <v>101.37775587</v>
      </c>
      <c r="I26" s="377">
        <v>153.74472854699999</v>
      </c>
      <c r="J26" s="377">
        <v>124.36762132200001</v>
      </c>
      <c r="K26" s="377">
        <v>128.168087765</v>
      </c>
    </row>
    <row r="27" spans="1:11" ht="16.5" customHeight="1">
      <c r="A27" s="622" t="s">
        <v>144</v>
      </c>
      <c r="B27" s="623">
        <v>102.590370806</v>
      </c>
      <c r="C27" s="623">
        <v>82.835411367000006</v>
      </c>
      <c r="D27" s="623">
        <v>72.741502905000004</v>
      </c>
      <c r="E27" s="623">
        <v>63.826050946999999</v>
      </c>
      <c r="F27" s="623">
        <v>68.895838267000002</v>
      </c>
      <c r="G27" s="623">
        <v>117.39953764099999</v>
      </c>
      <c r="H27" s="624">
        <v>76.817352868</v>
      </c>
      <c r="I27" s="624">
        <v>90.814368797</v>
      </c>
      <c r="J27" s="624">
        <v>82.962247188000006</v>
      </c>
      <c r="K27" s="624">
        <v>90.668743788</v>
      </c>
    </row>
    <row r="28" spans="1:11" ht="16.5" customHeight="1">
      <c r="A28" s="601" t="s">
        <v>145</v>
      </c>
      <c r="B28" s="602">
        <v>21.520119766000001</v>
      </c>
      <c r="C28" s="602">
        <v>11.506642369</v>
      </c>
      <c r="D28" s="602">
        <v>10.309741088999999</v>
      </c>
      <c r="E28" s="602">
        <v>22.094091756000001</v>
      </c>
      <c r="F28" s="602">
        <v>25.885176426000001</v>
      </c>
      <c r="G28" s="602">
        <v>45.436556987000003</v>
      </c>
      <c r="H28" s="393">
        <v>15.685076272</v>
      </c>
      <c r="I28" s="393">
        <v>34.720327914999999</v>
      </c>
      <c r="J28" s="393">
        <v>24.041829618000001</v>
      </c>
      <c r="K28" s="393">
        <v>24.411696852999999</v>
      </c>
    </row>
    <row r="29" spans="1:11" ht="16.5" customHeight="1">
      <c r="A29" s="622" t="s">
        <v>146</v>
      </c>
      <c r="B29" s="623">
        <v>8.8911516370000001</v>
      </c>
      <c r="C29" s="623">
        <v>7.8999321650000001</v>
      </c>
      <c r="D29" s="623">
        <v>9.7577483889999996</v>
      </c>
      <c r="E29" s="623">
        <v>8.6933886390000001</v>
      </c>
      <c r="F29" s="623">
        <v>31.639493363</v>
      </c>
      <c r="G29" s="623">
        <v>24.050409291000001</v>
      </c>
      <c r="H29" s="624">
        <v>8.8753267299999994</v>
      </c>
      <c r="I29" s="624">
        <v>28.210031835999999</v>
      </c>
      <c r="J29" s="624">
        <v>17.363544517000001</v>
      </c>
      <c r="K29" s="624">
        <v>13.087647124</v>
      </c>
    </row>
    <row r="30" spans="1:11" ht="16.5" customHeight="1">
      <c r="A30" s="609" t="s">
        <v>147</v>
      </c>
      <c r="B30" s="610">
        <v>60.427838782000002</v>
      </c>
      <c r="C30" s="610">
        <v>48.150966459000003</v>
      </c>
      <c r="D30" s="610">
        <v>37.875005702000003</v>
      </c>
      <c r="E30" s="610">
        <v>43.754692288000001</v>
      </c>
      <c r="F30" s="610">
        <v>66.305245713999994</v>
      </c>
      <c r="G30" s="610">
        <v>70.918192658999999</v>
      </c>
      <c r="H30" s="377">
        <v>45.309075143000001</v>
      </c>
      <c r="I30" s="377">
        <v>68.389808742</v>
      </c>
      <c r="J30" s="377">
        <v>55.441854122999999</v>
      </c>
      <c r="K30" s="377">
        <v>49.066810752999999</v>
      </c>
    </row>
    <row r="31" spans="1:11" ht="16.5" customHeight="1">
      <c r="A31" s="622" t="s">
        <v>148</v>
      </c>
      <c r="B31" s="623">
        <v>12.734909461999999</v>
      </c>
      <c r="C31" s="623">
        <v>12.982927439999999</v>
      </c>
      <c r="D31" s="623">
        <v>10.424002550000001</v>
      </c>
      <c r="E31" s="623">
        <v>9.013999385</v>
      </c>
      <c r="F31" s="623">
        <v>9.451999035</v>
      </c>
      <c r="G31" s="623">
        <v>15.473369502000001</v>
      </c>
      <c r="H31" s="624">
        <v>10.951769718</v>
      </c>
      <c r="I31" s="624">
        <v>12.173020197</v>
      </c>
      <c r="J31" s="624">
        <v>11.487916505999999</v>
      </c>
      <c r="K31" s="624">
        <v>10.948342931999999</v>
      </c>
    </row>
    <row r="32" spans="1:11" ht="16.5" customHeight="1">
      <c r="A32" s="601" t="s">
        <v>149</v>
      </c>
      <c r="B32" s="602">
        <v>28.849395867999998</v>
      </c>
      <c r="C32" s="602">
        <v>28.399659341</v>
      </c>
      <c r="D32" s="602">
        <v>21.527566198999999</v>
      </c>
      <c r="E32" s="602">
        <v>21.661470279</v>
      </c>
      <c r="F32" s="602">
        <v>37.316476770000001</v>
      </c>
      <c r="G32" s="602">
        <v>37.525980519000001</v>
      </c>
      <c r="H32" s="393">
        <v>24.262013525</v>
      </c>
      <c r="I32" s="393">
        <v>37.411150255999999</v>
      </c>
      <c r="J32" s="393">
        <v>30.034676499</v>
      </c>
      <c r="K32" s="393">
        <v>23.785506708</v>
      </c>
    </row>
    <row r="33" spans="1:11" ht="16.5" customHeight="1">
      <c r="A33" s="625" t="s">
        <v>150</v>
      </c>
      <c r="B33" s="626">
        <v>18.843533451999999</v>
      </c>
      <c r="C33" s="626">
        <v>6.7683796770000004</v>
      </c>
      <c r="D33" s="626">
        <v>5.9234369530000004</v>
      </c>
      <c r="E33" s="626">
        <v>13.079222623</v>
      </c>
      <c r="F33" s="626">
        <v>19.53676991</v>
      </c>
      <c r="G33" s="626">
        <v>17.918842637000001</v>
      </c>
      <c r="H33" s="627">
        <v>10.095291901</v>
      </c>
      <c r="I33" s="627">
        <v>18.805638289000001</v>
      </c>
      <c r="J33" s="627">
        <v>13.919261118</v>
      </c>
      <c r="K33" s="627">
        <v>14.332961113</v>
      </c>
    </row>
    <row r="34" spans="1:11" ht="16.5" customHeight="1">
      <c r="A34" s="614" t="s">
        <v>151</v>
      </c>
      <c r="B34" s="610">
        <v>518.81641570800002</v>
      </c>
      <c r="C34" s="610">
        <v>470.75931353999999</v>
      </c>
      <c r="D34" s="610">
        <v>380.92472533599999</v>
      </c>
      <c r="E34" s="610">
        <v>430.698216833</v>
      </c>
      <c r="F34" s="610">
        <v>577.996234555</v>
      </c>
      <c r="G34" s="610">
        <v>679.03383741799996</v>
      </c>
      <c r="H34" s="377">
        <v>436.906276193</v>
      </c>
      <c r="I34" s="377">
        <v>623.65452065700003</v>
      </c>
      <c r="J34" s="377">
        <v>518.89148164100004</v>
      </c>
      <c r="K34" s="377">
        <v>494.06802875300002</v>
      </c>
    </row>
    <row r="35" spans="1:11" ht="16.5" customHeight="1">
      <c r="A35" s="631" t="s">
        <v>152</v>
      </c>
      <c r="B35" s="632">
        <v>509.94186737899997</v>
      </c>
      <c r="C35" s="632">
        <v>471.39618397100003</v>
      </c>
      <c r="D35" s="632">
        <v>372.89806245800003</v>
      </c>
      <c r="E35" s="632">
        <v>433.217214377</v>
      </c>
      <c r="F35" s="632">
        <v>581.15705083</v>
      </c>
      <c r="G35" s="632">
        <v>669.86616338500005</v>
      </c>
      <c r="H35" s="633">
        <v>433.93787013999997</v>
      </c>
      <c r="I35" s="633">
        <v>621.24416618199996</v>
      </c>
      <c r="J35" s="633">
        <v>516.16806837800004</v>
      </c>
      <c r="K35" s="633">
        <v>493.00297915700003</v>
      </c>
    </row>
    <row r="36" spans="1:11" ht="16.5" customHeight="1">
      <c r="A36" s="611" t="s">
        <v>153</v>
      </c>
      <c r="B36" s="612">
        <v>-8.8745483289999996</v>
      </c>
      <c r="C36" s="612">
        <v>0.63687043200000004</v>
      </c>
      <c r="D36" s="612">
        <v>-8.0266628779999998</v>
      </c>
      <c r="E36" s="612">
        <v>2.5189975439999999</v>
      </c>
      <c r="F36" s="612">
        <v>3.1608162750000002</v>
      </c>
      <c r="G36" s="612">
        <v>-9.1676740330000008</v>
      </c>
      <c r="H36" s="613">
        <v>-2.9684060520000002</v>
      </c>
      <c r="I36" s="613">
        <v>-2.4103544750000001</v>
      </c>
      <c r="J36" s="613">
        <v>-2.7234132629999999</v>
      </c>
      <c r="K36" s="613">
        <v>-1.0650495950000001</v>
      </c>
    </row>
    <row r="37" spans="1:11" ht="16.5" customHeight="1">
      <c r="A37" s="622" t="s">
        <v>154</v>
      </c>
      <c r="B37" s="623">
        <v>36.006510478000003</v>
      </c>
      <c r="C37" s="623">
        <v>31.185763862999998</v>
      </c>
      <c r="D37" s="623">
        <v>19.146288182999999</v>
      </c>
      <c r="E37" s="623">
        <v>24.484089979</v>
      </c>
      <c r="F37" s="623">
        <v>33.413122000000001</v>
      </c>
      <c r="G37" s="623">
        <v>81.374675073999995</v>
      </c>
      <c r="H37" s="624">
        <v>26.022603791000002</v>
      </c>
      <c r="I37" s="624">
        <v>55.086659871999998</v>
      </c>
      <c r="J37" s="624">
        <v>38.782148685000003</v>
      </c>
      <c r="K37" s="624">
        <v>32.954683189000001</v>
      </c>
    </row>
    <row r="38" spans="1:11" ht="16.5" customHeight="1">
      <c r="A38" s="601" t="s">
        <v>155</v>
      </c>
      <c r="B38" s="602">
        <v>49.732854144000001</v>
      </c>
      <c r="C38" s="602">
        <v>21.721646772</v>
      </c>
      <c r="D38" s="602">
        <v>27.741022599000001</v>
      </c>
      <c r="E38" s="602">
        <v>22.587785442000001</v>
      </c>
      <c r="F38" s="602">
        <v>27.152109389</v>
      </c>
      <c r="G38" s="602">
        <v>69.117524227000004</v>
      </c>
      <c r="H38" s="393">
        <v>27.947507485999999</v>
      </c>
      <c r="I38" s="393">
        <v>46.116028393000001</v>
      </c>
      <c r="J38" s="393">
        <v>35.923753386000001</v>
      </c>
      <c r="K38" s="393">
        <v>36.155120703000001</v>
      </c>
    </row>
    <row r="39" spans="1:11" ht="16.5" customHeight="1">
      <c r="A39" s="625" t="s">
        <v>156</v>
      </c>
      <c r="B39" s="626">
        <v>13.726343665</v>
      </c>
      <c r="C39" s="626">
        <v>-9.4641170920000004</v>
      </c>
      <c r="D39" s="626">
        <v>8.5947344149999996</v>
      </c>
      <c r="E39" s="626">
        <v>-1.896304537</v>
      </c>
      <c r="F39" s="626">
        <v>-6.261012612</v>
      </c>
      <c r="G39" s="626">
        <v>-12.257150847</v>
      </c>
      <c r="H39" s="627">
        <v>1.924903695</v>
      </c>
      <c r="I39" s="627">
        <v>-8.9706314789999997</v>
      </c>
      <c r="J39" s="627">
        <v>-2.858395298</v>
      </c>
      <c r="K39" s="627">
        <v>3.200437515</v>
      </c>
    </row>
    <row r="40" spans="1:11" ht="16.5" customHeight="1">
      <c r="A40" s="614" t="s">
        <v>157</v>
      </c>
      <c r="B40" s="610">
        <v>554.82292618600002</v>
      </c>
      <c r="C40" s="610">
        <v>501.94507740300003</v>
      </c>
      <c r="D40" s="610">
        <v>400.07101351900002</v>
      </c>
      <c r="E40" s="610">
        <v>455.18230681199998</v>
      </c>
      <c r="F40" s="610">
        <v>611.40935655600003</v>
      </c>
      <c r="G40" s="610">
        <v>760.408512492</v>
      </c>
      <c r="H40" s="377">
        <v>462.92887998399999</v>
      </c>
      <c r="I40" s="377">
        <v>678.74118052899996</v>
      </c>
      <c r="J40" s="377">
        <v>557.67363032599997</v>
      </c>
      <c r="K40" s="377">
        <v>527.02271194100001</v>
      </c>
    </row>
    <row r="41" spans="1:11" ht="16.5" customHeight="1">
      <c r="A41" s="631" t="s">
        <v>158</v>
      </c>
      <c r="B41" s="632">
        <v>559.67472152300002</v>
      </c>
      <c r="C41" s="632">
        <v>493.11783074300001</v>
      </c>
      <c r="D41" s="632">
        <v>400.639085056</v>
      </c>
      <c r="E41" s="632">
        <v>455.80499981899999</v>
      </c>
      <c r="F41" s="632">
        <v>608.30916021899998</v>
      </c>
      <c r="G41" s="632">
        <v>738.98368761100005</v>
      </c>
      <c r="H41" s="633">
        <v>461.88537762700003</v>
      </c>
      <c r="I41" s="633">
        <v>667.36019457500004</v>
      </c>
      <c r="J41" s="633">
        <v>552.09182176399997</v>
      </c>
      <c r="K41" s="633">
        <v>529.15809986099998</v>
      </c>
    </row>
    <row r="42" spans="1:11" ht="16.5" customHeight="1">
      <c r="A42" s="606" t="s">
        <v>159</v>
      </c>
      <c r="B42" s="607">
        <v>4.8517953370000004</v>
      </c>
      <c r="C42" s="607">
        <v>-8.8272466600000001</v>
      </c>
      <c r="D42" s="607">
        <v>0.56807153700000002</v>
      </c>
      <c r="E42" s="607">
        <v>0.62269300699999997</v>
      </c>
      <c r="F42" s="607">
        <v>-3.1001963369999999</v>
      </c>
      <c r="G42" s="607">
        <v>-21.424824880999999</v>
      </c>
      <c r="H42" s="608">
        <v>-1.043502358</v>
      </c>
      <c r="I42" s="608">
        <v>-11.380985954</v>
      </c>
      <c r="J42" s="608">
        <v>-5.581808562</v>
      </c>
      <c r="K42" s="608">
        <v>2.1353879189999998</v>
      </c>
    </row>
    <row r="43" spans="1:11" s="7" customFormat="1" ht="16.5" customHeight="1">
      <c r="A43" s="634" t="s">
        <v>241</v>
      </c>
      <c r="B43" s="629">
        <v>301.92663569600001</v>
      </c>
      <c r="C43" s="629">
        <v>239.36240860300001</v>
      </c>
      <c r="D43" s="629">
        <v>209.354585407</v>
      </c>
      <c r="E43" s="629">
        <v>224.56906979499999</v>
      </c>
      <c r="F43" s="629">
        <v>418.71125134099998</v>
      </c>
      <c r="G43" s="629">
        <v>1006.536650787</v>
      </c>
      <c r="H43" s="630">
        <v>234.330501457</v>
      </c>
      <c r="I43" s="630">
        <v>684.34602003600003</v>
      </c>
      <c r="J43" s="630">
        <v>431.89388338700002</v>
      </c>
      <c r="K43" s="630">
        <v>371.14483180299999</v>
      </c>
    </row>
    <row r="44" spans="1:11" ht="16.5" customHeight="1">
      <c r="A44" s="609" t="s">
        <v>160</v>
      </c>
      <c r="B44" s="602"/>
      <c r="C44" s="602"/>
      <c r="D44" s="602"/>
      <c r="E44" s="602"/>
      <c r="F44" s="602"/>
      <c r="G44" s="602"/>
      <c r="H44" s="616"/>
      <c r="I44" s="616"/>
      <c r="J44" s="616"/>
      <c r="K44" s="616"/>
    </row>
    <row r="45" spans="1:11" ht="16.5" customHeight="1">
      <c r="A45" s="340" t="s">
        <v>562</v>
      </c>
      <c r="B45" s="521">
        <v>385.51370580499997</v>
      </c>
      <c r="C45" s="521">
        <v>367.94730382099999</v>
      </c>
      <c r="D45" s="521">
        <v>287.81517583900001</v>
      </c>
      <c r="E45" s="521">
        <v>335.90883305800003</v>
      </c>
      <c r="F45" s="521">
        <v>451.48269513499997</v>
      </c>
      <c r="G45" s="521">
        <v>491.53722129300002</v>
      </c>
      <c r="H45" s="522">
        <v>335.200315413</v>
      </c>
      <c r="I45" s="522">
        <v>469.58309501700001</v>
      </c>
      <c r="J45" s="522">
        <v>394.19631736299999</v>
      </c>
      <c r="K45" s="522">
        <v>365.48494165300002</v>
      </c>
    </row>
    <row r="46" spans="1:11" ht="16.5" customHeight="1">
      <c r="A46" s="338" t="s">
        <v>563</v>
      </c>
      <c r="B46" s="520">
        <v>325.88419417099999</v>
      </c>
      <c r="C46" s="520">
        <v>324.26365231199998</v>
      </c>
      <c r="D46" s="520">
        <v>295.16133375800001</v>
      </c>
      <c r="E46" s="520">
        <v>290.83320540300002</v>
      </c>
      <c r="F46" s="520">
        <v>277.30101369800002</v>
      </c>
      <c r="G46" s="520">
        <v>374.00255027999998</v>
      </c>
      <c r="H46" s="334">
        <v>305.256370452</v>
      </c>
      <c r="I46" s="334">
        <v>320.99985748199998</v>
      </c>
      <c r="J46" s="334">
        <v>312.16799107899999</v>
      </c>
      <c r="K46" s="334">
        <v>329.04167979599998</v>
      </c>
    </row>
    <row r="47" spans="1:11" ht="16.5" customHeight="1">
      <c r="A47" s="340" t="s">
        <v>564</v>
      </c>
      <c r="B47" s="521">
        <v>207.46317935299999</v>
      </c>
      <c r="C47" s="521">
        <v>183.51912463299999</v>
      </c>
      <c r="D47" s="521">
        <v>124.01273477399999</v>
      </c>
      <c r="E47" s="521">
        <v>128.22495166799999</v>
      </c>
      <c r="F47" s="521">
        <v>124.352739859</v>
      </c>
      <c r="G47" s="521">
        <v>176.624205518</v>
      </c>
      <c r="H47" s="522">
        <v>151.476209866</v>
      </c>
      <c r="I47" s="522">
        <v>147.97390135200001</v>
      </c>
      <c r="J47" s="522">
        <v>149.938645302</v>
      </c>
      <c r="K47" s="522">
        <v>166.78684124899999</v>
      </c>
    </row>
    <row r="48" spans="1:11" ht="16.5" customHeight="1">
      <c r="A48" s="338" t="s">
        <v>565</v>
      </c>
      <c r="B48" s="520">
        <v>449.51402859699999</v>
      </c>
      <c r="C48" s="520">
        <v>423.24521751200001</v>
      </c>
      <c r="D48" s="520">
        <v>335.02305675500003</v>
      </c>
      <c r="E48" s="520">
        <v>389.462522089</v>
      </c>
      <c r="F48" s="520">
        <v>514.85180511600004</v>
      </c>
      <c r="G48" s="520">
        <v>598.947970725</v>
      </c>
      <c r="H48" s="334">
        <v>388.628794997</v>
      </c>
      <c r="I48" s="334">
        <v>552.85435743999994</v>
      </c>
      <c r="J48" s="334">
        <v>460.726214255</v>
      </c>
      <c r="K48" s="334">
        <v>443.936168404</v>
      </c>
    </row>
    <row r="49" spans="1:11" ht="16.5" customHeight="1">
      <c r="A49" s="340" t="s">
        <v>566</v>
      </c>
      <c r="B49" s="521">
        <v>109.551115025</v>
      </c>
      <c r="C49" s="521">
        <v>88.568267887000005</v>
      </c>
      <c r="D49" s="521">
        <v>75.686649321999994</v>
      </c>
      <c r="E49" s="521">
        <v>65.499799038999996</v>
      </c>
      <c r="F49" s="521">
        <v>71.614345503999999</v>
      </c>
      <c r="G49" s="521">
        <v>127.45600722899999</v>
      </c>
      <c r="H49" s="522">
        <v>80.631089568999997</v>
      </c>
      <c r="I49" s="522">
        <v>96.848857163000005</v>
      </c>
      <c r="J49" s="522">
        <v>87.750926288000002</v>
      </c>
      <c r="K49" s="522">
        <v>94.524786906000003</v>
      </c>
    </row>
    <row r="50" spans="1:11" ht="16.5" customHeight="1">
      <c r="A50" s="598" t="s">
        <v>567</v>
      </c>
      <c r="B50" s="599">
        <v>301.92663569600001</v>
      </c>
      <c r="C50" s="599">
        <v>239.36240860300001</v>
      </c>
      <c r="D50" s="599">
        <v>209.354585407</v>
      </c>
      <c r="E50" s="599">
        <v>224.56906979499999</v>
      </c>
      <c r="F50" s="599">
        <v>418.71125134099998</v>
      </c>
      <c r="G50" s="599">
        <v>1006.536650787</v>
      </c>
      <c r="H50" s="600">
        <v>234.330501457</v>
      </c>
      <c r="I50" s="600">
        <v>684.34602003600003</v>
      </c>
      <c r="J50" s="600">
        <v>431.89388338700002</v>
      </c>
      <c r="K50" s="600">
        <v>371.14483180299999</v>
      </c>
    </row>
    <row r="51" spans="1:11" ht="16.5" customHeight="1">
      <c r="A51" s="625" t="s">
        <v>568</v>
      </c>
      <c r="B51" s="626">
        <v>44.067131756000002</v>
      </c>
      <c r="C51" s="626">
        <v>53.787772740999998</v>
      </c>
      <c r="D51" s="626">
        <v>59.215692961000002</v>
      </c>
      <c r="E51" s="626">
        <v>92.404066321000002</v>
      </c>
      <c r="F51" s="626">
        <v>75.249972494000005</v>
      </c>
      <c r="G51" s="626">
        <v>135.87310751300001</v>
      </c>
      <c r="H51" s="627">
        <v>65.530069482000002</v>
      </c>
      <c r="I51" s="627">
        <v>102.645203227</v>
      </c>
      <c r="J51" s="627">
        <v>81.824154997999997</v>
      </c>
      <c r="K51" s="627">
        <v>100.46703657800001</v>
      </c>
    </row>
    <row r="52" spans="1:11" ht="12.75" customHeight="1">
      <c r="A52" s="218" t="s">
        <v>561</v>
      </c>
      <c r="B52" s="12"/>
      <c r="C52" s="12"/>
      <c r="D52" s="12"/>
      <c r="E52" s="12"/>
      <c r="F52" s="12"/>
      <c r="G52" s="12"/>
      <c r="H52" s="193"/>
      <c r="I52" s="193"/>
      <c r="J52" s="193"/>
    </row>
    <row r="53" spans="1:11" ht="15" customHeight="1">
      <c r="A53" s="218" t="s">
        <v>760</v>
      </c>
      <c r="B53" s="12"/>
      <c r="C53" s="12"/>
      <c r="D53" s="12"/>
      <c r="E53" s="12"/>
      <c r="F53" s="12"/>
      <c r="G53" s="12"/>
      <c r="H53" s="193"/>
      <c r="I53" s="193"/>
      <c r="J53" s="193"/>
      <c r="K53" s="24"/>
    </row>
    <row r="54" spans="1:11" s="466" customFormat="1">
      <c r="A54" s="488" t="s">
        <v>657</v>
      </c>
      <c r="B54" s="486"/>
      <c r="D54" s="489"/>
    </row>
    <row r="56" spans="1:11" ht="48" customHeight="1">
      <c r="A56" s="753" t="s">
        <v>509</v>
      </c>
      <c r="B56" s="754"/>
      <c r="C56" s="754"/>
      <c r="D56" s="754"/>
      <c r="E56" s="754"/>
      <c r="F56" s="754"/>
      <c r="G56" s="754"/>
      <c r="H56" s="754"/>
      <c r="I56" s="754"/>
      <c r="J56" s="755"/>
    </row>
    <row r="58" spans="1:11" s="466" customFormat="1" ht="12.75" customHeight="1">
      <c r="A58" s="511" t="s">
        <v>172</v>
      </c>
      <c r="B58" s="512"/>
      <c r="C58" s="512"/>
    </row>
    <row r="59" spans="1:11" s="466" customFormat="1" ht="24.75" customHeight="1">
      <c r="A59" s="751" t="s">
        <v>173</v>
      </c>
      <c r="B59" s="751"/>
      <c r="C59" s="751"/>
      <c r="D59" s="751"/>
      <c r="E59" s="751"/>
      <c r="F59" s="751"/>
      <c r="G59" s="751"/>
      <c r="H59" s="751"/>
      <c r="I59" s="751"/>
      <c r="J59" s="751"/>
    </row>
    <row r="60" spans="1:11" s="466" customFormat="1" ht="12.75" customHeight="1">
      <c r="A60" s="513"/>
      <c r="B60" s="514"/>
      <c r="C60" s="514"/>
    </row>
    <row r="61" spans="1:11" s="466" customFormat="1" ht="14.25" customHeight="1">
      <c r="A61" s="752" t="s">
        <v>176</v>
      </c>
      <c r="B61" s="752"/>
      <c r="C61" s="752"/>
      <c r="D61" s="752"/>
      <c r="E61" s="752"/>
      <c r="F61" s="752"/>
      <c r="G61" s="752"/>
      <c r="H61" s="752"/>
      <c r="I61" s="752"/>
      <c r="J61" s="752"/>
    </row>
    <row r="62" spans="1:11" s="466" customFormat="1" ht="12.75" customHeight="1">
      <c r="A62" s="513"/>
      <c r="B62" s="514"/>
      <c r="C62" s="514"/>
    </row>
    <row r="63" spans="1:11" s="466" customFormat="1" ht="17.25" customHeight="1">
      <c r="A63" s="750" t="s">
        <v>177</v>
      </c>
      <c r="B63" s="750"/>
      <c r="C63" s="750"/>
      <c r="D63" s="750"/>
      <c r="E63" s="750"/>
      <c r="F63" s="750"/>
      <c r="G63" s="750"/>
      <c r="H63" s="750"/>
      <c r="I63" s="750"/>
      <c r="J63" s="750"/>
    </row>
    <row r="64" spans="1:11" s="466" customFormat="1" ht="12.75" customHeight="1">
      <c r="A64" s="515"/>
      <c r="B64" s="512"/>
      <c r="C64" s="512"/>
    </row>
    <row r="65" spans="1:10" s="466" customFormat="1" ht="12.75" customHeight="1">
      <c r="A65" s="749" t="s">
        <v>178</v>
      </c>
      <c r="B65" s="749"/>
      <c r="C65" s="749"/>
    </row>
    <row r="66" spans="1:10" s="466" customFormat="1" ht="12.75" customHeight="1">
      <c r="A66" s="654"/>
      <c r="B66" s="654"/>
      <c r="C66" s="654"/>
    </row>
    <row r="67" spans="1:10" s="466" customFormat="1" ht="15.75" customHeight="1">
      <c r="A67" s="750" t="s">
        <v>517</v>
      </c>
      <c r="B67" s="750"/>
      <c r="C67" s="750"/>
      <c r="D67" s="750"/>
      <c r="E67" s="750"/>
      <c r="F67" s="750"/>
      <c r="G67" s="750"/>
      <c r="H67" s="750"/>
      <c r="I67" s="750"/>
      <c r="J67" s="750"/>
    </row>
    <row r="68" spans="1:10" s="466" customFormat="1" ht="12.75" customHeight="1">
      <c r="A68" s="512"/>
      <c r="B68" s="512"/>
      <c r="C68" s="512"/>
    </row>
    <row r="69" spans="1:10" s="466" customFormat="1" ht="15" customHeight="1">
      <c r="A69" s="750" t="s">
        <v>179</v>
      </c>
      <c r="B69" s="750"/>
      <c r="C69" s="750"/>
      <c r="D69" s="750"/>
      <c r="E69" s="750"/>
      <c r="F69" s="750"/>
      <c r="G69" s="750"/>
      <c r="H69" s="750"/>
      <c r="I69" s="750"/>
      <c r="J69" s="750"/>
    </row>
    <row r="70" spans="1:10" s="466" customFormat="1" ht="12.75" customHeight="1">
      <c r="A70" s="512"/>
      <c r="B70" s="512"/>
      <c r="C70" s="512"/>
    </row>
    <row r="71" spans="1:10" s="466" customFormat="1" ht="27" customHeight="1">
      <c r="A71" s="750" t="s">
        <v>180</v>
      </c>
      <c r="B71" s="750"/>
      <c r="C71" s="750"/>
      <c r="D71" s="750"/>
      <c r="E71" s="750"/>
      <c r="F71" s="750"/>
      <c r="G71" s="750"/>
      <c r="H71" s="750"/>
      <c r="I71" s="750"/>
      <c r="J71" s="750"/>
    </row>
    <row r="72" spans="1:10" s="466" customFormat="1" ht="12.75" customHeight="1">
      <c r="A72" s="515"/>
      <c r="B72" s="512"/>
      <c r="C72" s="512"/>
    </row>
    <row r="73" spans="1:10" s="466" customFormat="1" ht="15" customHeight="1">
      <c r="A73" s="750" t="s">
        <v>181</v>
      </c>
      <c r="B73" s="750"/>
      <c r="C73" s="750"/>
      <c r="D73" s="750"/>
      <c r="E73" s="750"/>
      <c r="F73" s="750"/>
      <c r="G73" s="750"/>
      <c r="H73" s="750"/>
      <c r="I73" s="750"/>
      <c r="J73" s="750"/>
    </row>
    <row r="74" spans="1:10" s="466" customFormat="1" ht="12.75" customHeight="1">
      <c r="A74" s="516"/>
      <c r="B74" s="512"/>
      <c r="C74" s="512"/>
    </row>
    <row r="75" spans="1:10" s="466" customFormat="1" ht="15" customHeight="1">
      <c r="A75" s="749" t="s">
        <v>182</v>
      </c>
      <c r="B75" s="749"/>
      <c r="C75" s="749"/>
    </row>
    <row r="76" spans="1:10" s="466" customFormat="1" ht="12.75" customHeight="1">
      <c r="A76" s="516"/>
      <c r="B76" s="512"/>
      <c r="C76" s="512"/>
    </row>
    <row r="77" spans="1:10" s="466" customFormat="1" ht="13.5" customHeight="1">
      <c r="A77" s="750" t="s">
        <v>183</v>
      </c>
      <c r="B77" s="750"/>
      <c r="C77" s="750"/>
      <c r="D77" s="750"/>
      <c r="E77" s="750"/>
      <c r="F77" s="750"/>
      <c r="G77" s="750"/>
      <c r="H77" s="750"/>
      <c r="I77" s="750"/>
      <c r="J77" s="750"/>
    </row>
    <row r="78" spans="1:10" s="466" customFormat="1" ht="10.5" customHeight="1">
      <c r="A78" s="659"/>
      <c r="B78" s="659"/>
      <c r="C78" s="659"/>
      <c r="D78" s="659"/>
      <c r="E78" s="659"/>
      <c r="F78" s="659"/>
      <c r="G78" s="659"/>
      <c r="H78" s="659"/>
      <c r="I78" s="659"/>
      <c r="J78" s="659"/>
    </row>
    <row r="79" spans="1:10" s="466" customFormat="1" ht="25.5" customHeight="1">
      <c r="A79" s="750" t="s">
        <v>524</v>
      </c>
      <c r="B79" s="750"/>
      <c r="C79" s="750"/>
      <c r="D79" s="750"/>
      <c r="E79" s="750"/>
      <c r="F79" s="750"/>
      <c r="G79" s="750"/>
      <c r="H79" s="750"/>
      <c r="I79" s="750"/>
      <c r="J79" s="750"/>
    </row>
    <row r="80" spans="1:10" s="466" customFormat="1" ht="12.75" customHeight="1">
      <c r="A80" s="516"/>
      <c r="B80" s="512"/>
      <c r="C80" s="512"/>
    </row>
    <row r="81" spans="1:10" s="466" customFormat="1" ht="28.5" customHeight="1">
      <c r="A81" s="750" t="s">
        <v>184</v>
      </c>
      <c r="B81" s="750"/>
      <c r="C81" s="750"/>
      <c r="D81" s="750"/>
      <c r="E81" s="750"/>
      <c r="F81" s="750"/>
      <c r="G81" s="750"/>
      <c r="H81" s="750"/>
      <c r="I81" s="750"/>
      <c r="J81" s="750"/>
    </row>
    <row r="82" spans="1:10" s="466" customFormat="1" ht="9" customHeight="1">
      <c r="A82" s="516"/>
      <c r="B82" s="512"/>
      <c r="C82" s="512"/>
    </row>
    <row r="83" spans="1:10" s="466" customFormat="1" ht="18" customHeight="1">
      <c r="A83" s="749" t="s">
        <v>185</v>
      </c>
      <c r="B83" s="749"/>
      <c r="C83" s="749"/>
    </row>
    <row r="84" spans="1:10" s="466" customFormat="1" ht="12.75" customHeight="1">
      <c r="A84" s="655"/>
      <c r="B84" s="512"/>
      <c r="C84" s="512"/>
    </row>
    <row r="85" spans="1:10" s="466" customFormat="1" ht="21.75" customHeight="1">
      <c r="A85" s="517" t="s">
        <v>174</v>
      </c>
      <c r="B85" s="512"/>
      <c r="C85" s="512"/>
    </row>
    <row r="86" spans="1:10" s="466" customFormat="1" ht="12.75" customHeight="1">
      <c r="A86" s="516" t="s">
        <v>175</v>
      </c>
      <c r="B86" s="512"/>
      <c r="C86" s="512"/>
    </row>
  </sheetData>
  <mergeCells count="14">
    <mergeCell ref="A56:J56"/>
    <mergeCell ref="A83:C83"/>
    <mergeCell ref="A59:J59"/>
    <mergeCell ref="A61:J61"/>
    <mergeCell ref="A63:J63"/>
    <mergeCell ref="A67:J67"/>
    <mergeCell ref="A69:J69"/>
    <mergeCell ref="A71:J71"/>
    <mergeCell ref="A73:J73"/>
    <mergeCell ref="A77:J77"/>
    <mergeCell ref="A79:J79"/>
    <mergeCell ref="A81:J81"/>
    <mergeCell ref="A75:C75"/>
    <mergeCell ref="A65:C65"/>
  </mergeCells>
  <pageMargins left="0.59055118110236227" right="0.59055118110236227" top="0.59055118110236227" bottom="0.59055118110236227" header="0.39370078740157483" footer="0.39370078740157483"/>
  <pageSetup paperSize="9" scale="54" firstPageNumber="35" fitToHeight="2" orientation="landscape" useFirstPageNumber="1" r:id="rId1"/>
  <headerFooter alignWithMargins="0">
    <oddHeader>&amp;R&amp;12Les finances des groupements en 2017</oddHeader>
    <oddFooter>&amp;L&amp;12Direction Générale des Collectivités Locales / DESL&amp;C&amp;12&amp;P&amp;R&amp;12Mise en ligne : mars 2019</oddFooter>
  </headerFooter>
  <rowBreaks count="1" manualBreakCount="1">
    <brk id="57" max="10" man="1"/>
  </rowBreaks>
</worksheet>
</file>

<file path=xl/worksheets/sheet16.xml><?xml version="1.0" encoding="utf-8"?>
<worksheet xmlns="http://schemas.openxmlformats.org/spreadsheetml/2006/main" xmlns:r="http://schemas.openxmlformats.org/officeDocument/2006/relationships">
  <sheetPr>
    <tabColor rgb="FF00B050"/>
  </sheetPr>
  <dimension ref="A1:J130"/>
  <sheetViews>
    <sheetView view="pageBreakPreview" zoomScale="60" zoomScaleNormal="100" workbookViewId="0">
      <selection activeCell="M58" sqref="M58"/>
    </sheetView>
  </sheetViews>
  <sheetFormatPr baseColWidth="10" defaultRowHeight="12.75"/>
  <cols>
    <col min="1" max="1" width="66.140625" customWidth="1"/>
    <col min="2" max="7" width="14.7109375" customWidth="1"/>
    <col min="8" max="9" width="15.5703125" customWidth="1"/>
    <col min="10" max="10" width="17.5703125" customWidth="1"/>
  </cols>
  <sheetData>
    <row r="1" spans="1:10" ht="21">
      <c r="A1" s="27" t="s">
        <v>764</v>
      </c>
    </row>
    <row r="2" spans="1:10" ht="13.5" thickBot="1">
      <c r="A2" s="466"/>
      <c r="B2" s="466"/>
      <c r="C2" s="466"/>
      <c r="D2" s="466"/>
      <c r="E2" s="466"/>
      <c r="F2" s="466"/>
      <c r="G2" s="466"/>
      <c r="H2" s="466"/>
      <c r="I2" s="466"/>
      <c r="J2" s="480" t="s">
        <v>67</v>
      </c>
    </row>
    <row r="3" spans="1:10">
      <c r="A3" s="481" t="s">
        <v>655</v>
      </c>
      <c r="B3" s="530" t="s">
        <v>37</v>
      </c>
      <c r="C3" s="530" t="s">
        <v>99</v>
      </c>
      <c r="D3" s="530" t="s">
        <v>100</v>
      </c>
      <c r="E3" s="530" t="s">
        <v>101</v>
      </c>
      <c r="F3" s="530" t="s">
        <v>341</v>
      </c>
      <c r="G3" s="531">
        <v>300000</v>
      </c>
      <c r="H3" s="532" t="s">
        <v>358</v>
      </c>
      <c r="I3" s="532" t="s">
        <v>358</v>
      </c>
      <c r="J3" s="532" t="s">
        <v>64</v>
      </c>
    </row>
    <row r="4" spans="1:10">
      <c r="A4" s="482" t="s">
        <v>165</v>
      </c>
      <c r="B4" s="533" t="s">
        <v>633</v>
      </c>
      <c r="C4" s="533" t="s">
        <v>38</v>
      </c>
      <c r="D4" s="533" t="s">
        <v>38</v>
      </c>
      <c r="E4" s="533" t="s">
        <v>38</v>
      </c>
      <c r="F4" s="533" t="s">
        <v>38</v>
      </c>
      <c r="G4" s="533" t="s">
        <v>39</v>
      </c>
      <c r="H4" s="534" t="s">
        <v>356</v>
      </c>
      <c r="I4" s="534" t="s">
        <v>357</v>
      </c>
      <c r="J4" s="534" t="s">
        <v>115</v>
      </c>
    </row>
    <row r="5" spans="1:10" ht="13.5" thickBot="1">
      <c r="A5" s="483" t="s">
        <v>68</v>
      </c>
      <c r="B5" s="535" t="s">
        <v>39</v>
      </c>
      <c r="C5" s="535" t="s">
        <v>102</v>
      </c>
      <c r="D5" s="535" t="s">
        <v>103</v>
      </c>
      <c r="E5" s="535" t="s">
        <v>104</v>
      </c>
      <c r="F5" s="535" t="s">
        <v>342</v>
      </c>
      <c r="G5" s="535" t="s">
        <v>105</v>
      </c>
      <c r="H5" s="536" t="s">
        <v>104</v>
      </c>
      <c r="I5" s="536" t="s">
        <v>105</v>
      </c>
      <c r="J5" s="536" t="s">
        <v>339</v>
      </c>
    </row>
    <row r="6" spans="1:10" ht="14.25">
      <c r="A6" s="466"/>
      <c r="B6" s="467"/>
      <c r="C6" s="467"/>
      <c r="D6" s="467"/>
      <c r="E6" s="467"/>
      <c r="F6" s="467"/>
      <c r="G6" s="467"/>
      <c r="H6" s="467"/>
      <c r="I6" s="467"/>
      <c r="J6" s="467"/>
    </row>
    <row r="7" spans="1:10" ht="15">
      <c r="A7" s="337" t="s">
        <v>125</v>
      </c>
      <c r="B7" s="518">
        <v>239.862046883</v>
      </c>
      <c r="C7" s="518">
        <v>1010.0383738100001</v>
      </c>
      <c r="D7" s="518">
        <v>3384.0606988220002</v>
      </c>
      <c r="E7" s="518">
        <v>3216.4447108949998</v>
      </c>
      <c r="F7" s="518">
        <v>5691.3845537750003</v>
      </c>
      <c r="G7" s="518">
        <v>7764.90507875</v>
      </c>
      <c r="H7" s="519">
        <v>7850.4058304110004</v>
      </c>
      <c r="I7" s="519">
        <v>13456.289632525</v>
      </c>
      <c r="J7" s="519">
        <v>21306.695462935</v>
      </c>
    </row>
    <row r="8" spans="1:10" ht="14.25">
      <c r="A8" s="338" t="s">
        <v>126</v>
      </c>
      <c r="B8" s="520">
        <v>63.034302969999999</v>
      </c>
      <c r="C8" s="520">
        <v>271.32689173599999</v>
      </c>
      <c r="D8" s="520">
        <v>975.28269961199999</v>
      </c>
      <c r="E8" s="520">
        <v>907.78900445900001</v>
      </c>
      <c r="F8" s="520">
        <v>1422.3874393000001</v>
      </c>
      <c r="G8" s="520">
        <v>1957.3841576299999</v>
      </c>
      <c r="H8" s="334">
        <v>2217.432898777</v>
      </c>
      <c r="I8" s="334">
        <v>3379.7715969300002</v>
      </c>
      <c r="J8" s="334">
        <v>5597.2044957079997</v>
      </c>
    </row>
    <row r="9" spans="1:10" ht="14.25">
      <c r="A9" s="340" t="s">
        <v>127</v>
      </c>
      <c r="B9" s="521">
        <v>95.897257690000004</v>
      </c>
      <c r="C9" s="521">
        <v>397.97562812199999</v>
      </c>
      <c r="D9" s="521">
        <v>1356.5855127269999</v>
      </c>
      <c r="E9" s="521">
        <v>1319.3049133269999</v>
      </c>
      <c r="F9" s="521">
        <v>2261.2202405459998</v>
      </c>
      <c r="G9" s="521">
        <v>2464.2050457099999</v>
      </c>
      <c r="H9" s="522">
        <v>3169.7633118660001</v>
      </c>
      <c r="I9" s="522">
        <v>4725.4252862559997</v>
      </c>
      <c r="J9" s="522">
        <v>7895.1885981220003</v>
      </c>
    </row>
    <row r="10" spans="1:10" ht="14.25">
      <c r="A10" s="338" t="s">
        <v>128</v>
      </c>
      <c r="B10" s="520">
        <v>5.1699100019999999</v>
      </c>
      <c r="C10" s="520">
        <v>20.70139167</v>
      </c>
      <c r="D10" s="520">
        <v>64.731036141999994</v>
      </c>
      <c r="E10" s="520">
        <v>64.398536930000006</v>
      </c>
      <c r="F10" s="520">
        <v>168.34087986599999</v>
      </c>
      <c r="G10" s="520">
        <v>249.90810626000001</v>
      </c>
      <c r="H10" s="334">
        <v>155.00087474399999</v>
      </c>
      <c r="I10" s="334">
        <v>418.24898612599998</v>
      </c>
      <c r="J10" s="334">
        <v>573.24986087000002</v>
      </c>
    </row>
    <row r="11" spans="1:10" ht="14.25">
      <c r="A11" s="340" t="s">
        <v>129</v>
      </c>
      <c r="B11" s="521">
        <v>55.326168330000002</v>
      </c>
      <c r="C11" s="521">
        <v>253.652204326</v>
      </c>
      <c r="D11" s="521">
        <v>762.01828645700004</v>
      </c>
      <c r="E11" s="521">
        <v>735.37354637700003</v>
      </c>
      <c r="F11" s="521">
        <v>1467.592436444</v>
      </c>
      <c r="G11" s="521">
        <v>2745.9439579899999</v>
      </c>
      <c r="H11" s="522">
        <v>1806.370205491</v>
      </c>
      <c r="I11" s="522">
        <v>4213.5363944339997</v>
      </c>
      <c r="J11" s="522">
        <v>6019.9065999240001</v>
      </c>
    </row>
    <row r="12" spans="1:10" ht="14.25">
      <c r="A12" s="338" t="s">
        <v>130</v>
      </c>
      <c r="B12" s="520">
        <v>20.434407890999999</v>
      </c>
      <c r="C12" s="520">
        <v>66.382257956000004</v>
      </c>
      <c r="D12" s="520">
        <v>225.443163884</v>
      </c>
      <c r="E12" s="520">
        <v>189.578709801</v>
      </c>
      <c r="F12" s="520">
        <v>371.84355761900002</v>
      </c>
      <c r="G12" s="520">
        <v>347.46381115999998</v>
      </c>
      <c r="H12" s="334">
        <v>501.83853953300002</v>
      </c>
      <c r="I12" s="334">
        <v>719.30736877899994</v>
      </c>
      <c r="J12" s="334">
        <v>1221.1459083120001</v>
      </c>
    </row>
    <row r="13" spans="1:10" ht="15">
      <c r="A13" s="344" t="s">
        <v>131</v>
      </c>
      <c r="B13" s="523">
        <v>285.94435297699999</v>
      </c>
      <c r="C13" s="523">
        <v>1177.6306463579999</v>
      </c>
      <c r="D13" s="523">
        <v>4048.6320234240002</v>
      </c>
      <c r="E13" s="523">
        <v>3832.0914933660001</v>
      </c>
      <c r="F13" s="523">
        <v>7027.3746101220004</v>
      </c>
      <c r="G13" s="523">
        <v>9634.23011597</v>
      </c>
      <c r="H13" s="524">
        <v>9344.2985161239994</v>
      </c>
      <c r="I13" s="524">
        <v>16661.604726091999</v>
      </c>
      <c r="J13" s="524">
        <v>26005.903242215001</v>
      </c>
    </row>
    <row r="14" spans="1:10" ht="14.25">
      <c r="A14" s="338" t="s">
        <v>66</v>
      </c>
      <c r="B14" s="520">
        <v>184.56277635000001</v>
      </c>
      <c r="C14" s="520">
        <v>729.21204260000002</v>
      </c>
      <c r="D14" s="520">
        <v>2474.629092833</v>
      </c>
      <c r="E14" s="520">
        <v>2193.7090207309998</v>
      </c>
      <c r="F14" s="520">
        <v>3912.9712114260001</v>
      </c>
      <c r="G14" s="520">
        <v>4884.5518836800002</v>
      </c>
      <c r="H14" s="334">
        <v>5582.112932514</v>
      </c>
      <c r="I14" s="334">
        <v>8797.5230951060003</v>
      </c>
      <c r="J14" s="334">
        <v>14379.636027619999</v>
      </c>
    </row>
    <row r="15" spans="1:10" ht="14.25">
      <c r="A15" s="340" t="s">
        <v>132</v>
      </c>
      <c r="B15" s="521">
        <v>144.99470022</v>
      </c>
      <c r="C15" s="521">
        <v>535.66696486499995</v>
      </c>
      <c r="D15" s="521">
        <v>1811.9781363059999</v>
      </c>
      <c r="E15" s="521">
        <v>1493.469650619</v>
      </c>
      <c r="F15" s="521">
        <v>3001.8201830399998</v>
      </c>
      <c r="G15" s="521">
        <v>2982.6834726299999</v>
      </c>
      <c r="H15" s="522">
        <v>3986.10945201</v>
      </c>
      <c r="I15" s="522">
        <v>5984.5036556699997</v>
      </c>
      <c r="J15" s="522">
        <v>9970.6131076799993</v>
      </c>
    </row>
    <row r="16" spans="1:10" ht="14.25">
      <c r="A16" s="601" t="s">
        <v>133</v>
      </c>
      <c r="B16" s="602">
        <v>39.568076130000001</v>
      </c>
      <c r="C16" s="602">
        <v>193.545077736</v>
      </c>
      <c r="D16" s="602">
        <v>662.65095652599996</v>
      </c>
      <c r="E16" s="602">
        <v>700.23937011199996</v>
      </c>
      <c r="F16" s="602">
        <v>911.15102838600001</v>
      </c>
      <c r="G16" s="602">
        <v>1901.8684110500001</v>
      </c>
      <c r="H16" s="393">
        <v>1596.003480504</v>
      </c>
      <c r="I16" s="393">
        <v>2813.0194394360001</v>
      </c>
      <c r="J16" s="393">
        <v>4409.0229199400001</v>
      </c>
    </row>
    <row r="17" spans="1:10" ht="14.25">
      <c r="A17" s="603" t="s">
        <v>134</v>
      </c>
      <c r="B17" s="604">
        <v>38.979840750000001</v>
      </c>
      <c r="C17" s="604">
        <v>193.82112579400001</v>
      </c>
      <c r="D17" s="604">
        <v>752.611716151</v>
      </c>
      <c r="E17" s="604">
        <v>925.26680900300005</v>
      </c>
      <c r="F17" s="604">
        <v>1981.7318404120001</v>
      </c>
      <c r="G17" s="604">
        <v>3563.9301651400001</v>
      </c>
      <c r="H17" s="605">
        <v>1910.679491698</v>
      </c>
      <c r="I17" s="605">
        <v>5545.6620055519998</v>
      </c>
      <c r="J17" s="605">
        <v>7456.3414972500004</v>
      </c>
    </row>
    <row r="18" spans="1:10" ht="14.25">
      <c r="A18" s="601" t="s">
        <v>135</v>
      </c>
      <c r="B18" s="602">
        <v>28.49692778</v>
      </c>
      <c r="C18" s="602">
        <v>146.73566540600001</v>
      </c>
      <c r="D18" s="602">
        <v>580.27379610399998</v>
      </c>
      <c r="E18" s="602">
        <v>712.48802073000002</v>
      </c>
      <c r="F18" s="602">
        <v>1557.0278725000001</v>
      </c>
      <c r="G18" s="602">
        <v>3054.3891556600001</v>
      </c>
      <c r="H18" s="393">
        <v>1467.99441002</v>
      </c>
      <c r="I18" s="393">
        <v>4611.41702816</v>
      </c>
      <c r="J18" s="393">
        <v>6079.41143818</v>
      </c>
    </row>
    <row r="19" spans="1:10" ht="14.25">
      <c r="A19" s="622" t="s">
        <v>136</v>
      </c>
      <c r="B19" s="623">
        <v>0.98127476000000002</v>
      </c>
      <c r="C19" s="623">
        <v>2.8378631680000002</v>
      </c>
      <c r="D19" s="623">
        <v>8.1904355970000005</v>
      </c>
      <c r="E19" s="623">
        <v>9.2527939329999995</v>
      </c>
      <c r="F19" s="623">
        <v>9.8239475820000006</v>
      </c>
      <c r="G19" s="623">
        <v>35.32685506</v>
      </c>
      <c r="H19" s="624">
        <v>21.262367458</v>
      </c>
      <c r="I19" s="624">
        <v>45.150802642000002</v>
      </c>
      <c r="J19" s="624">
        <v>66.413170100000002</v>
      </c>
    </row>
    <row r="20" spans="1:10" ht="14.25">
      <c r="A20" s="601" t="s">
        <v>137</v>
      </c>
      <c r="B20" s="602">
        <v>9.5016382099999994</v>
      </c>
      <c r="C20" s="602">
        <v>44.247597220000003</v>
      </c>
      <c r="D20" s="602">
        <v>164.14748445000001</v>
      </c>
      <c r="E20" s="602">
        <v>203.52599434000001</v>
      </c>
      <c r="F20" s="602">
        <v>414.88002032999998</v>
      </c>
      <c r="G20" s="602">
        <v>474.21415442</v>
      </c>
      <c r="H20" s="393">
        <v>421.42271421999999</v>
      </c>
      <c r="I20" s="393">
        <v>889.09417474999998</v>
      </c>
      <c r="J20" s="393">
        <v>1310.5168889700001</v>
      </c>
    </row>
    <row r="21" spans="1:10" ht="14.25">
      <c r="A21" s="622" t="s">
        <v>138</v>
      </c>
      <c r="B21" s="623">
        <v>20.256234939999999</v>
      </c>
      <c r="C21" s="623">
        <v>94.852923488000002</v>
      </c>
      <c r="D21" s="623">
        <v>307.88728656799998</v>
      </c>
      <c r="E21" s="623">
        <v>258.39782573399998</v>
      </c>
      <c r="F21" s="623">
        <v>217.00888161</v>
      </c>
      <c r="G21" s="623">
        <v>107.08564031</v>
      </c>
      <c r="H21" s="624">
        <v>681.39427073000002</v>
      </c>
      <c r="I21" s="624">
        <v>324.09452191999998</v>
      </c>
      <c r="J21" s="624">
        <v>1005.4887926500001</v>
      </c>
    </row>
    <row r="22" spans="1:10" ht="14.25">
      <c r="A22" s="601" t="s">
        <v>139</v>
      </c>
      <c r="B22" s="602">
        <v>33.558875882999999</v>
      </c>
      <c r="C22" s="602">
        <v>125.216014253</v>
      </c>
      <c r="D22" s="602">
        <v>413.396896535</v>
      </c>
      <c r="E22" s="602">
        <v>366.76784687399999</v>
      </c>
      <c r="F22" s="602">
        <v>696.047491863</v>
      </c>
      <c r="G22" s="602">
        <v>741.78661708000004</v>
      </c>
      <c r="H22" s="393">
        <v>938.939633544</v>
      </c>
      <c r="I22" s="393">
        <v>1437.834108943</v>
      </c>
      <c r="J22" s="393">
        <v>2376.7737424880002</v>
      </c>
    </row>
    <row r="23" spans="1:10" ht="14.25">
      <c r="A23" s="625" t="s">
        <v>140</v>
      </c>
      <c r="B23" s="626">
        <v>8.5866250540000006</v>
      </c>
      <c r="C23" s="626">
        <v>34.528540223</v>
      </c>
      <c r="D23" s="626">
        <v>100.107031337</v>
      </c>
      <c r="E23" s="626">
        <v>87.949991022999995</v>
      </c>
      <c r="F23" s="626">
        <v>219.61518480999999</v>
      </c>
      <c r="G23" s="626">
        <v>336.87580975999998</v>
      </c>
      <c r="H23" s="627">
        <v>231.17218763700001</v>
      </c>
      <c r="I23" s="627">
        <v>556.49099457</v>
      </c>
      <c r="J23" s="627">
        <v>787.66318220699998</v>
      </c>
    </row>
    <row r="24" spans="1:10" ht="15">
      <c r="A24" s="609" t="s">
        <v>141</v>
      </c>
      <c r="B24" s="610">
        <v>46.082306094000003</v>
      </c>
      <c r="C24" s="610">
        <v>167.59227254800001</v>
      </c>
      <c r="D24" s="610">
        <v>664.57132460100001</v>
      </c>
      <c r="E24" s="610">
        <v>615.64678246999995</v>
      </c>
      <c r="F24" s="610">
        <v>1335.9900563470001</v>
      </c>
      <c r="G24" s="610">
        <v>1869.32503722</v>
      </c>
      <c r="H24" s="377">
        <v>1493.892685713</v>
      </c>
      <c r="I24" s="377">
        <v>3205.3150935670001</v>
      </c>
      <c r="J24" s="377">
        <v>4699.2077792800001</v>
      </c>
    </row>
    <row r="25" spans="1:10" ht="15">
      <c r="A25" s="628" t="s">
        <v>142</v>
      </c>
      <c r="B25" s="629">
        <v>27.472581778999999</v>
      </c>
      <c r="C25" s="629">
        <v>97.082506144999996</v>
      </c>
      <c r="D25" s="629">
        <v>445.19007111399998</v>
      </c>
      <c r="E25" s="629">
        <v>407.98385478099999</v>
      </c>
      <c r="F25" s="629">
        <v>761.66260817199998</v>
      </c>
      <c r="G25" s="629">
        <v>1068.92692347</v>
      </c>
      <c r="H25" s="630">
        <v>977.729013818</v>
      </c>
      <c r="I25" s="630">
        <v>1830.5895316420001</v>
      </c>
      <c r="J25" s="630">
        <v>2808.3185454600002</v>
      </c>
    </row>
    <row r="26" spans="1:10" ht="15">
      <c r="A26" s="609" t="s">
        <v>143</v>
      </c>
      <c r="B26" s="610">
        <v>74.962563263000007</v>
      </c>
      <c r="C26" s="610">
        <v>317.44238214000001</v>
      </c>
      <c r="D26" s="610">
        <v>1120.949015039</v>
      </c>
      <c r="E26" s="610">
        <v>949.58209247499997</v>
      </c>
      <c r="F26" s="610">
        <v>2023.021996638</v>
      </c>
      <c r="G26" s="610">
        <v>3096.9280823499998</v>
      </c>
      <c r="H26" s="377">
        <v>2462.9360529169999</v>
      </c>
      <c r="I26" s="377">
        <v>5119.9500789880003</v>
      </c>
      <c r="J26" s="377">
        <v>7582.8861319050002</v>
      </c>
    </row>
    <row r="27" spans="1:10" ht="14.25">
      <c r="A27" s="622" t="s">
        <v>144</v>
      </c>
      <c r="B27" s="623">
        <v>62.812721826999997</v>
      </c>
      <c r="C27" s="623">
        <v>256.65925459300001</v>
      </c>
      <c r="D27" s="623">
        <v>871.92668266400005</v>
      </c>
      <c r="E27" s="623">
        <v>689.83492431699995</v>
      </c>
      <c r="F27" s="623">
        <v>1301.3356804340001</v>
      </c>
      <c r="G27" s="623">
        <v>2225.10265261</v>
      </c>
      <c r="H27" s="624">
        <v>1881.233583401</v>
      </c>
      <c r="I27" s="624">
        <v>3526.438333044</v>
      </c>
      <c r="J27" s="624">
        <v>5407.6719164449996</v>
      </c>
    </row>
    <row r="28" spans="1:10" ht="14.25">
      <c r="A28" s="601" t="s">
        <v>145</v>
      </c>
      <c r="B28" s="602">
        <v>6.3980127099999997</v>
      </c>
      <c r="C28" s="602">
        <v>35.653510758000003</v>
      </c>
      <c r="D28" s="602">
        <v>164.886922142</v>
      </c>
      <c r="E28" s="602">
        <v>176.96957112800001</v>
      </c>
      <c r="F28" s="602">
        <v>473.75732332199999</v>
      </c>
      <c r="G28" s="602">
        <v>583.55825069000002</v>
      </c>
      <c r="H28" s="393">
        <v>383.90801673800001</v>
      </c>
      <c r="I28" s="393">
        <v>1057.3155740120001</v>
      </c>
      <c r="J28" s="393">
        <v>1441.2235907500001</v>
      </c>
    </row>
    <row r="29" spans="1:10" ht="14.25">
      <c r="A29" s="622" t="s">
        <v>146</v>
      </c>
      <c r="B29" s="623">
        <v>5.7518287260000003</v>
      </c>
      <c r="C29" s="623">
        <v>25.12961679</v>
      </c>
      <c r="D29" s="623">
        <v>84.135410231999998</v>
      </c>
      <c r="E29" s="623">
        <v>82.777597029999995</v>
      </c>
      <c r="F29" s="623">
        <v>247.92899288199999</v>
      </c>
      <c r="G29" s="623">
        <v>288.26717904999998</v>
      </c>
      <c r="H29" s="624">
        <v>197.79445277799999</v>
      </c>
      <c r="I29" s="624">
        <v>536.19617193199997</v>
      </c>
      <c r="J29" s="624">
        <v>733.99062471000002</v>
      </c>
    </row>
    <row r="30" spans="1:10" ht="15">
      <c r="A30" s="609" t="s">
        <v>147</v>
      </c>
      <c r="B30" s="610">
        <v>34.597558972999998</v>
      </c>
      <c r="C30" s="610">
        <v>139.99926886399999</v>
      </c>
      <c r="D30" s="610">
        <v>416.10437657</v>
      </c>
      <c r="E30" s="610">
        <v>342.617523506</v>
      </c>
      <c r="F30" s="610">
        <v>669.95912842799999</v>
      </c>
      <c r="G30" s="610">
        <v>1231.9985099999999</v>
      </c>
      <c r="H30" s="377">
        <v>933.31872791299998</v>
      </c>
      <c r="I30" s="377">
        <v>1901.9576384280001</v>
      </c>
      <c r="J30" s="377">
        <v>2835.2763663410001</v>
      </c>
    </row>
    <row r="31" spans="1:10" ht="14.25">
      <c r="A31" s="622" t="s">
        <v>148</v>
      </c>
      <c r="B31" s="623">
        <v>9.5400003200000008</v>
      </c>
      <c r="C31" s="623">
        <v>35.022550637999998</v>
      </c>
      <c r="D31" s="623">
        <v>108.126147465</v>
      </c>
      <c r="E31" s="623">
        <v>90.882542518999998</v>
      </c>
      <c r="F31" s="623">
        <v>156.09766508600001</v>
      </c>
      <c r="G31" s="623">
        <v>240.60306914</v>
      </c>
      <c r="H31" s="624">
        <v>243.571240942</v>
      </c>
      <c r="I31" s="624">
        <v>396.70073422600001</v>
      </c>
      <c r="J31" s="624">
        <v>640.27197516800004</v>
      </c>
    </row>
    <row r="32" spans="1:10" ht="14.25">
      <c r="A32" s="601" t="s">
        <v>149</v>
      </c>
      <c r="B32" s="602">
        <v>19.051752423</v>
      </c>
      <c r="C32" s="602">
        <v>74.282769134999995</v>
      </c>
      <c r="D32" s="602">
        <v>206.86276795699999</v>
      </c>
      <c r="E32" s="602">
        <v>157.90728874499999</v>
      </c>
      <c r="F32" s="602">
        <v>296.10049795999998</v>
      </c>
      <c r="G32" s="602">
        <v>592.90739001999998</v>
      </c>
      <c r="H32" s="393">
        <v>458.10457825999998</v>
      </c>
      <c r="I32" s="393">
        <v>889.00788797999996</v>
      </c>
      <c r="J32" s="393">
        <v>1347.11246624</v>
      </c>
    </row>
    <row r="33" spans="1:10" ht="14.25">
      <c r="A33" s="625" t="s">
        <v>150</v>
      </c>
      <c r="B33" s="626">
        <v>6.0058062300000001</v>
      </c>
      <c r="C33" s="626">
        <v>30.693949092</v>
      </c>
      <c r="D33" s="626">
        <v>101.11546114799999</v>
      </c>
      <c r="E33" s="626">
        <v>93.827692241999998</v>
      </c>
      <c r="F33" s="626">
        <v>217.76096538199999</v>
      </c>
      <c r="G33" s="626">
        <v>398.48805084000003</v>
      </c>
      <c r="H33" s="627">
        <v>231.64290871200001</v>
      </c>
      <c r="I33" s="627">
        <v>616.24901622200002</v>
      </c>
      <c r="J33" s="627">
        <v>847.89192493300004</v>
      </c>
    </row>
    <row r="34" spans="1:10" ht="15">
      <c r="A34" s="614" t="s">
        <v>151</v>
      </c>
      <c r="B34" s="610">
        <v>314.824610146</v>
      </c>
      <c r="C34" s="610">
        <v>1327.48075595</v>
      </c>
      <c r="D34" s="610">
        <v>4505.0097138609999</v>
      </c>
      <c r="E34" s="610">
        <v>4166.0268033700004</v>
      </c>
      <c r="F34" s="610">
        <v>7714.4065504130003</v>
      </c>
      <c r="G34" s="610">
        <v>10861.833161099999</v>
      </c>
      <c r="H34" s="377">
        <v>10313.341883327999</v>
      </c>
      <c r="I34" s="377">
        <v>18576.239711513001</v>
      </c>
      <c r="J34" s="377">
        <v>28889.581594841002</v>
      </c>
    </row>
    <row r="35" spans="1:10" ht="15">
      <c r="A35" s="631" t="s">
        <v>152</v>
      </c>
      <c r="B35" s="632">
        <v>320.541911949</v>
      </c>
      <c r="C35" s="632">
        <v>1317.6299152219999</v>
      </c>
      <c r="D35" s="632">
        <v>4464.7363999939998</v>
      </c>
      <c r="E35" s="632">
        <v>4174.7090168719997</v>
      </c>
      <c r="F35" s="632">
        <v>7697.3337385490004</v>
      </c>
      <c r="G35" s="632">
        <v>10866.228625969999</v>
      </c>
      <c r="H35" s="633">
        <v>10277.617244036999</v>
      </c>
      <c r="I35" s="633">
        <v>18563.562364518999</v>
      </c>
      <c r="J35" s="633">
        <v>28841.179608556002</v>
      </c>
    </row>
    <row r="36" spans="1:10" ht="15">
      <c r="A36" s="611" t="s">
        <v>153</v>
      </c>
      <c r="B36" s="612">
        <v>5.7173018039999999</v>
      </c>
      <c r="C36" s="612">
        <v>-9.8508407289999997</v>
      </c>
      <c r="D36" s="612">
        <v>-40.273313866999999</v>
      </c>
      <c r="E36" s="612">
        <v>8.6822135019999997</v>
      </c>
      <c r="F36" s="612">
        <v>-17.072811863999998</v>
      </c>
      <c r="G36" s="612">
        <v>4.3954648699999996</v>
      </c>
      <c r="H36" s="613">
        <v>-35.724639291000003</v>
      </c>
      <c r="I36" s="613">
        <v>-12.677346994000001</v>
      </c>
      <c r="J36" s="613">
        <v>-48.401986285</v>
      </c>
    </row>
    <row r="37" spans="1:10" ht="14.25">
      <c r="A37" s="622" t="s">
        <v>154</v>
      </c>
      <c r="B37" s="623">
        <v>18.609724315000001</v>
      </c>
      <c r="C37" s="623">
        <v>70.509766403</v>
      </c>
      <c r="D37" s="623">
        <v>219.38125348700001</v>
      </c>
      <c r="E37" s="623">
        <v>207.66292768900001</v>
      </c>
      <c r="F37" s="623">
        <v>574.32744817499997</v>
      </c>
      <c r="G37" s="623">
        <v>800.39811374999999</v>
      </c>
      <c r="H37" s="624">
        <v>516.16367189499999</v>
      </c>
      <c r="I37" s="624">
        <v>1374.725561925</v>
      </c>
      <c r="J37" s="624">
        <v>1890.8892338200001</v>
      </c>
    </row>
    <row r="38" spans="1:10" ht="14.25">
      <c r="A38" s="601" t="s">
        <v>155</v>
      </c>
      <c r="B38" s="602">
        <v>22.34188112</v>
      </c>
      <c r="C38" s="602">
        <v>84.014385574000002</v>
      </c>
      <c r="D38" s="602">
        <v>251.34096434599999</v>
      </c>
      <c r="E38" s="602">
        <v>217.65598242999999</v>
      </c>
      <c r="F38" s="602">
        <v>624.23174551</v>
      </c>
      <c r="G38" s="602">
        <v>932.21406590000004</v>
      </c>
      <c r="H38" s="393">
        <v>575.35321347000001</v>
      </c>
      <c r="I38" s="393">
        <v>1556.44581141</v>
      </c>
      <c r="J38" s="393">
        <v>2131.7990248800002</v>
      </c>
    </row>
    <row r="39" spans="1:10" ht="14.25">
      <c r="A39" s="625" t="s">
        <v>156</v>
      </c>
      <c r="B39" s="626">
        <v>3.7321568049999998</v>
      </c>
      <c r="C39" s="626">
        <v>13.504619171</v>
      </c>
      <c r="D39" s="626">
        <v>31.959710859000001</v>
      </c>
      <c r="E39" s="626">
        <v>9.9930547409999999</v>
      </c>
      <c r="F39" s="626">
        <v>49.904297335000003</v>
      </c>
      <c r="G39" s="626">
        <v>131.81595214999999</v>
      </c>
      <c r="H39" s="627">
        <v>59.189541575</v>
      </c>
      <c r="I39" s="627">
        <v>181.72024948500001</v>
      </c>
      <c r="J39" s="627">
        <v>240.90979106</v>
      </c>
    </row>
    <row r="40" spans="1:10" ht="15">
      <c r="A40" s="614" t="s">
        <v>157</v>
      </c>
      <c r="B40" s="610">
        <v>333.43433446099999</v>
      </c>
      <c r="C40" s="610">
        <v>1397.990522353</v>
      </c>
      <c r="D40" s="610">
        <v>4724.3909673480002</v>
      </c>
      <c r="E40" s="610">
        <v>4373.6897310599998</v>
      </c>
      <c r="F40" s="610">
        <v>8288.7339985880008</v>
      </c>
      <c r="G40" s="610">
        <v>11662.231274850001</v>
      </c>
      <c r="H40" s="377">
        <v>10829.505555222</v>
      </c>
      <c r="I40" s="377">
        <v>19950.965273438</v>
      </c>
      <c r="J40" s="377">
        <v>30780.470828661</v>
      </c>
    </row>
    <row r="41" spans="1:10" ht="15">
      <c r="A41" s="631" t="s">
        <v>158</v>
      </c>
      <c r="B41" s="632">
        <v>342.88379306899998</v>
      </c>
      <c r="C41" s="632">
        <v>1401.6443007959999</v>
      </c>
      <c r="D41" s="632">
        <v>4716.0773643399998</v>
      </c>
      <c r="E41" s="632">
        <v>4392.3649993019999</v>
      </c>
      <c r="F41" s="632">
        <v>8321.5654840589996</v>
      </c>
      <c r="G41" s="632">
        <v>11798.442691869999</v>
      </c>
      <c r="H41" s="633">
        <v>10852.970457507001</v>
      </c>
      <c r="I41" s="633">
        <v>20120.008175929001</v>
      </c>
      <c r="J41" s="633">
        <v>30972.978633436</v>
      </c>
    </row>
    <row r="42" spans="1:10" ht="14.25">
      <c r="A42" s="606" t="s">
        <v>159</v>
      </c>
      <c r="B42" s="607">
        <v>9.4494586080000005</v>
      </c>
      <c r="C42" s="607">
        <v>3.6537784430000002</v>
      </c>
      <c r="D42" s="607">
        <v>-8.3136030089999995</v>
      </c>
      <c r="E42" s="607">
        <v>18.675268242000001</v>
      </c>
      <c r="F42" s="607">
        <v>32.831485471000001</v>
      </c>
      <c r="G42" s="607">
        <v>136.21141702</v>
      </c>
      <c r="H42" s="608">
        <v>23.464902284000001</v>
      </c>
      <c r="I42" s="608">
        <v>169.04290249100001</v>
      </c>
      <c r="J42" s="608">
        <v>192.50780477500001</v>
      </c>
    </row>
    <row r="43" spans="1:10" s="7" customFormat="1" ht="15">
      <c r="A43" s="634" t="s">
        <v>323</v>
      </c>
      <c r="B43" s="629">
        <v>163.06919543500001</v>
      </c>
      <c r="C43" s="629">
        <v>695.74870042800001</v>
      </c>
      <c r="D43" s="629">
        <v>2268.1254019329999</v>
      </c>
      <c r="E43" s="629">
        <v>2219.1781956489999</v>
      </c>
      <c r="F43" s="629">
        <v>6390.6561498450001</v>
      </c>
      <c r="G43" s="629">
        <v>9601.1464574599995</v>
      </c>
      <c r="H43" s="630">
        <v>5346.1214934449999</v>
      </c>
      <c r="I43" s="630">
        <v>15991.802607305</v>
      </c>
      <c r="J43" s="630">
        <v>21337.924100749999</v>
      </c>
    </row>
    <row r="44" spans="1:10" ht="14.25">
      <c r="A44" s="615" t="s">
        <v>160</v>
      </c>
      <c r="B44" s="602"/>
      <c r="C44" s="602"/>
      <c r="D44" s="602"/>
      <c r="E44" s="602"/>
      <c r="F44" s="602"/>
      <c r="G44" s="602"/>
      <c r="H44" s="616"/>
      <c r="I44" s="616"/>
      <c r="J44" s="616"/>
    </row>
    <row r="45" spans="1:10" ht="14.25">
      <c r="A45" s="635" t="s">
        <v>161</v>
      </c>
      <c r="B45" s="636">
        <v>0.161158301</v>
      </c>
      <c r="C45" s="636">
        <v>0.142313104</v>
      </c>
      <c r="D45" s="636">
        <v>0.164147129</v>
      </c>
      <c r="E45" s="636">
        <v>0.16065555400000001</v>
      </c>
      <c r="F45" s="636">
        <v>0.19011225800000001</v>
      </c>
      <c r="G45" s="636">
        <v>0.19402951900000001</v>
      </c>
      <c r="H45" s="637">
        <v>0.15987210600000001</v>
      </c>
      <c r="I45" s="637">
        <v>0.19237733400000001</v>
      </c>
      <c r="J45" s="637">
        <v>0.180697734</v>
      </c>
    </row>
    <row r="46" spans="1:10" ht="14.25">
      <c r="A46" s="617" t="s">
        <v>162</v>
      </c>
      <c r="B46" s="618">
        <v>9.6076672000000002E-2</v>
      </c>
      <c r="C46" s="618">
        <v>8.2438840999999999E-2</v>
      </c>
      <c r="D46" s="618">
        <v>0.109960616</v>
      </c>
      <c r="E46" s="618">
        <v>0.106465061</v>
      </c>
      <c r="F46" s="618">
        <v>0.108385087</v>
      </c>
      <c r="G46" s="618">
        <v>0.110950944</v>
      </c>
      <c r="H46" s="619">
        <v>0.104633752</v>
      </c>
      <c r="I46" s="619">
        <v>0.10986874100000001</v>
      </c>
      <c r="J46" s="619">
        <v>0.107987733</v>
      </c>
    </row>
    <row r="47" spans="1:10" ht="14.25">
      <c r="A47" s="635" t="s">
        <v>163</v>
      </c>
      <c r="B47" s="636">
        <v>0.570282972</v>
      </c>
      <c r="C47" s="636">
        <v>0.59080383400000003</v>
      </c>
      <c r="D47" s="636">
        <v>0.56022019000000001</v>
      </c>
      <c r="E47" s="636">
        <v>0.57910365600000002</v>
      </c>
      <c r="F47" s="636">
        <v>0.909394547</v>
      </c>
      <c r="G47" s="636">
        <v>0.99656602999999999</v>
      </c>
      <c r="H47" s="637">
        <v>0.572126574</v>
      </c>
      <c r="I47" s="637">
        <v>0.95979966299999997</v>
      </c>
      <c r="J47" s="637">
        <v>0.82050309499999996</v>
      </c>
    </row>
    <row r="48" spans="1:10" ht="14.25">
      <c r="A48" s="586" t="s">
        <v>164</v>
      </c>
      <c r="B48" s="620">
        <v>3.538650933</v>
      </c>
      <c r="C48" s="620">
        <v>4.1514366379999998</v>
      </c>
      <c r="D48" s="620">
        <v>3.4129149390000002</v>
      </c>
      <c r="E48" s="620">
        <v>3.604628918</v>
      </c>
      <c r="F48" s="620">
        <v>4.7834608640000003</v>
      </c>
      <c r="G48" s="620">
        <v>5.1361567770000001</v>
      </c>
      <c r="H48" s="621">
        <v>3.5786516289999999</v>
      </c>
      <c r="I48" s="621">
        <v>4.9891515000000002</v>
      </c>
      <c r="J48" s="621">
        <v>4.5407492290000002</v>
      </c>
    </row>
    <row r="49" spans="1:10" ht="14.25">
      <c r="A49" s="638" t="s">
        <v>349</v>
      </c>
      <c r="B49" s="639">
        <v>0.399801715</v>
      </c>
      <c r="C49" s="639">
        <v>0.39402030500000002</v>
      </c>
      <c r="D49" s="639">
        <v>0.40087505299999998</v>
      </c>
      <c r="E49" s="639">
        <v>0.410174908</v>
      </c>
      <c r="F49" s="639">
        <v>0.39730582599999997</v>
      </c>
      <c r="G49" s="639">
        <v>0.31735159899999998</v>
      </c>
      <c r="H49" s="640">
        <v>0.40377063099999999</v>
      </c>
      <c r="I49" s="640">
        <v>0.35116851799999999</v>
      </c>
      <c r="J49" s="640">
        <v>0.37054965200000001</v>
      </c>
    </row>
    <row r="50" spans="1:10" ht="14.25">
      <c r="A50" s="586" t="s">
        <v>350</v>
      </c>
      <c r="B50" s="372">
        <v>0.90118031600000004</v>
      </c>
      <c r="C50" s="372">
        <v>0.91331414099999997</v>
      </c>
      <c r="D50" s="372">
        <v>0.88905822700000003</v>
      </c>
      <c r="E50" s="372">
        <v>0.89196847199999996</v>
      </c>
      <c r="F50" s="372">
        <v>0.89027136600000001</v>
      </c>
      <c r="G50" s="372">
        <v>0.88904905599999995</v>
      </c>
      <c r="H50" s="373">
        <v>0.89367955600000004</v>
      </c>
      <c r="I50" s="373">
        <v>0.88956459099999996</v>
      </c>
      <c r="J50" s="373">
        <v>0.89104315700000003</v>
      </c>
    </row>
    <row r="51" spans="1:10" ht="14.25">
      <c r="A51" s="641" t="s">
        <v>351</v>
      </c>
      <c r="B51" s="642">
        <v>0.233011462</v>
      </c>
      <c r="C51" s="642">
        <v>0.23410731400000001</v>
      </c>
      <c r="D51" s="642">
        <v>0.22752657900000001</v>
      </c>
      <c r="E51" s="642">
        <v>0.18587584200000001</v>
      </c>
      <c r="F51" s="642">
        <v>0.19313329200000001</v>
      </c>
      <c r="G51" s="642">
        <v>0.23808367999999999</v>
      </c>
      <c r="H51" s="643">
        <v>0.211442826</v>
      </c>
      <c r="I51" s="643">
        <v>0.219124929</v>
      </c>
      <c r="J51" s="643">
        <v>0.216364638</v>
      </c>
    </row>
    <row r="52" spans="1:10" ht="12.75" customHeight="1">
      <c r="A52" s="218" t="s">
        <v>561</v>
      </c>
      <c r="B52" s="12"/>
      <c r="C52" s="12"/>
      <c r="D52" s="12"/>
      <c r="E52" s="12"/>
      <c r="F52" s="12"/>
      <c r="G52" s="12"/>
      <c r="H52" s="193"/>
      <c r="I52" s="193"/>
      <c r="J52" s="193"/>
    </row>
    <row r="53" spans="1:10">
      <c r="A53" s="241" t="s">
        <v>691</v>
      </c>
      <c r="B53" s="3"/>
      <c r="D53" s="164"/>
      <c r="G53" s="164"/>
      <c r="H53" s="193"/>
      <c r="I53" s="193"/>
      <c r="J53" s="193"/>
    </row>
    <row r="54" spans="1:10" s="466" customFormat="1">
      <c r="A54" s="488" t="s">
        <v>657</v>
      </c>
      <c r="B54" s="486"/>
      <c r="D54" s="489"/>
    </row>
    <row r="56" spans="1:10" ht="21">
      <c r="A56" s="27" t="s">
        <v>765</v>
      </c>
    </row>
    <row r="57" spans="1:10" ht="13.5" thickBot="1"/>
    <row r="58" spans="1:10">
      <c r="A58" s="25"/>
      <c r="B58" s="530" t="s">
        <v>37</v>
      </c>
      <c r="C58" s="530" t="s">
        <v>99</v>
      </c>
      <c r="D58" s="530" t="s">
        <v>100</v>
      </c>
      <c r="E58" s="530" t="s">
        <v>101</v>
      </c>
      <c r="F58" s="530" t="s">
        <v>341</v>
      </c>
      <c r="G58" s="531">
        <v>300000</v>
      </c>
      <c r="H58" s="532" t="s">
        <v>358</v>
      </c>
      <c r="I58" s="532" t="s">
        <v>358</v>
      </c>
      <c r="J58" s="532" t="s">
        <v>64</v>
      </c>
    </row>
    <row r="59" spans="1:10">
      <c r="A59" s="371" t="s">
        <v>68</v>
      </c>
      <c r="B59" s="533" t="s">
        <v>633</v>
      </c>
      <c r="C59" s="533" t="s">
        <v>38</v>
      </c>
      <c r="D59" s="533" t="s">
        <v>38</v>
      </c>
      <c r="E59" s="533" t="s">
        <v>38</v>
      </c>
      <c r="F59" s="533" t="s">
        <v>38</v>
      </c>
      <c r="G59" s="533" t="s">
        <v>39</v>
      </c>
      <c r="H59" s="534" t="s">
        <v>356</v>
      </c>
      <c r="I59" s="534" t="s">
        <v>357</v>
      </c>
      <c r="J59" s="534" t="s">
        <v>115</v>
      </c>
    </row>
    <row r="60" spans="1:10" ht="13.5" thickBot="1">
      <c r="A60" s="298" t="s">
        <v>85</v>
      </c>
      <c r="B60" s="535" t="s">
        <v>39</v>
      </c>
      <c r="C60" s="535" t="s">
        <v>102</v>
      </c>
      <c r="D60" s="535" t="s">
        <v>103</v>
      </c>
      <c r="E60" s="535" t="s">
        <v>104</v>
      </c>
      <c r="F60" s="535" t="s">
        <v>342</v>
      </c>
      <c r="G60" s="535" t="s">
        <v>105</v>
      </c>
      <c r="H60" s="536" t="s">
        <v>104</v>
      </c>
      <c r="I60" s="536" t="s">
        <v>105</v>
      </c>
      <c r="J60" s="536" t="s">
        <v>339</v>
      </c>
    </row>
    <row r="61" spans="1:10">
      <c r="A61" s="198" t="s">
        <v>166</v>
      </c>
      <c r="B61" s="171"/>
      <c r="C61" s="171"/>
      <c r="D61" s="171"/>
      <c r="E61" s="171"/>
      <c r="F61" s="171"/>
      <c r="G61" s="171"/>
      <c r="H61" s="171"/>
      <c r="I61" s="171"/>
      <c r="J61" s="171"/>
    </row>
    <row r="62" spans="1:10" s="327" customFormat="1" ht="15">
      <c r="A62" s="491" t="s">
        <v>245</v>
      </c>
      <c r="B62" s="469">
        <f t="shared" ref="B62:J67" si="0">B7/B$7</f>
        <v>1</v>
      </c>
      <c r="C62" s="469">
        <f t="shared" si="0"/>
        <v>1</v>
      </c>
      <c r="D62" s="469">
        <f t="shared" si="0"/>
        <v>1</v>
      </c>
      <c r="E62" s="469">
        <f t="shared" si="0"/>
        <v>1</v>
      </c>
      <c r="F62" s="469">
        <f t="shared" si="0"/>
        <v>1</v>
      </c>
      <c r="G62" s="469">
        <f t="shared" si="0"/>
        <v>1</v>
      </c>
      <c r="H62" s="492">
        <f t="shared" si="0"/>
        <v>1</v>
      </c>
      <c r="I62" s="492">
        <f t="shared" si="0"/>
        <v>1</v>
      </c>
      <c r="J62" s="492">
        <f t="shared" si="0"/>
        <v>1</v>
      </c>
    </row>
    <row r="63" spans="1:10" s="327" customFormat="1" ht="14.25">
      <c r="A63" s="493" t="s">
        <v>126</v>
      </c>
      <c r="B63" s="470">
        <f t="shared" si="0"/>
        <v>0.26279398424689876</v>
      </c>
      <c r="C63" s="470">
        <f t="shared" si="0"/>
        <v>0.26863028056302318</v>
      </c>
      <c r="D63" s="470">
        <f t="shared" si="0"/>
        <v>0.28819893802481095</v>
      </c>
      <c r="E63" s="470">
        <f t="shared" si="0"/>
        <v>0.28223367290725199</v>
      </c>
      <c r="F63" s="470">
        <f t="shared" si="0"/>
        <v>0.24991940464760096</v>
      </c>
      <c r="G63" s="470">
        <f t="shared" si="0"/>
        <v>0.25208088673056916</v>
      </c>
      <c r="H63" s="485">
        <f t="shared" si="0"/>
        <v>0.28246092580170579</v>
      </c>
      <c r="I63" s="485">
        <f t="shared" si="0"/>
        <v>0.25116668035747414</v>
      </c>
      <c r="J63" s="485">
        <f t="shared" si="0"/>
        <v>0.26269697736304831</v>
      </c>
    </row>
    <row r="64" spans="1:10" s="327" customFormat="1" ht="14.25">
      <c r="A64" s="495" t="s">
        <v>127</v>
      </c>
      <c r="B64" s="471">
        <f t="shared" si="0"/>
        <v>0.3998017149281512</v>
      </c>
      <c r="C64" s="471">
        <f t="shared" si="0"/>
        <v>0.39402030501156365</v>
      </c>
      <c r="D64" s="471">
        <f t="shared" si="0"/>
        <v>0.40087505321616446</v>
      </c>
      <c r="E64" s="471">
        <f t="shared" si="0"/>
        <v>0.41017490798400619</v>
      </c>
      <c r="F64" s="471">
        <f t="shared" si="0"/>
        <v>0.39730582588136137</v>
      </c>
      <c r="G64" s="471">
        <f t="shared" si="0"/>
        <v>0.31735159937160357</v>
      </c>
      <c r="H64" s="496">
        <f t="shared" si="0"/>
        <v>0.40377063050510476</v>
      </c>
      <c r="I64" s="496">
        <f t="shared" si="0"/>
        <v>0.35116851786797482</v>
      </c>
      <c r="J64" s="496">
        <f t="shared" si="0"/>
        <v>0.37054965242528681</v>
      </c>
    </row>
    <row r="65" spans="1:10" s="327" customFormat="1" ht="14.25">
      <c r="A65" s="493" t="s">
        <v>128</v>
      </c>
      <c r="B65" s="470">
        <f t="shared" si="0"/>
        <v>2.1553680831056115E-2</v>
      </c>
      <c r="C65" s="470">
        <f t="shared" si="0"/>
        <v>2.0495648687001444E-2</v>
      </c>
      <c r="D65" s="470">
        <f t="shared" si="0"/>
        <v>1.912821367670297E-2</v>
      </c>
      <c r="E65" s="470">
        <f t="shared" si="0"/>
        <v>2.002165207810478E-2</v>
      </c>
      <c r="F65" s="470">
        <f t="shared" si="0"/>
        <v>2.9578194598420222E-2</v>
      </c>
      <c r="G65" s="470">
        <f t="shared" si="0"/>
        <v>3.2184309238230943E-2</v>
      </c>
      <c r="H65" s="485">
        <f t="shared" si="0"/>
        <v>1.9744313617973182E-2</v>
      </c>
      <c r="I65" s="485">
        <f t="shared" si="0"/>
        <v>3.108204397704524E-2</v>
      </c>
      <c r="J65" s="485">
        <f t="shared" si="0"/>
        <v>2.6904681763871927E-2</v>
      </c>
    </row>
    <row r="66" spans="1:10" s="327" customFormat="1" ht="14.25">
      <c r="A66" s="495" t="s">
        <v>129</v>
      </c>
      <c r="B66" s="471">
        <f t="shared" si="0"/>
        <v>0.23065828483064277</v>
      </c>
      <c r="C66" s="471">
        <f t="shared" si="0"/>
        <v>0.25113125491380084</v>
      </c>
      <c r="D66" s="471">
        <f t="shared" si="0"/>
        <v>0.22517866973315831</v>
      </c>
      <c r="E66" s="471">
        <f t="shared" si="0"/>
        <v>0.2286293135666482</v>
      </c>
      <c r="F66" s="471">
        <f t="shared" si="0"/>
        <v>0.25786211115721752</v>
      </c>
      <c r="G66" s="471">
        <f t="shared" si="0"/>
        <v>0.35363522543305115</v>
      </c>
      <c r="H66" s="496">
        <f t="shared" si="0"/>
        <v>0.2300989585141523</v>
      </c>
      <c r="I66" s="496">
        <f t="shared" si="0"/>
        <v>0.31312765327594633</v>
      </c>
      <c r="J66" s="496">
        <f t="shared" si="0"/>
        <v>0.28253591038536191</v>
      </c>
    </row>
    <row r="67" spans="1:10" s="327" customFormat="1" ht="14.25">
      <c r="A67" s="497" t="s">
        <v>130</v>
      </c>
      <c r="B67" s="472">
        <f t="shared" si="0"/>
        <v>8.5192335163251157E-2</v>
      </c>
      <c r="C67" s="472">
        <f t="shared" si="0"/>
        <v>6.572251082461078E-2</v>
      </c>
      <c r="D67" s="472">
        <f t="shared" si="0"/>
        <v>6.6619125349163311E-2</v>
      </c>
      <c r="E67" s="472">
        <f t="shared" si="0"/>
        <v>5.8940453463678009E-2</v>
      </c>
      <c r="F67" s="472">
        <f t="shared" si="0"/>
        <v>6.5334463715399874E-2</v>
      </c>
      <c r="G67" s="472">
        <f t="shared" si="0"/>
        <v>4.4747979226545158E-2</v>
      </c>
      <c r="H67" s="498">
        <f t="shared" si="0"/>
        <v>6.3925171561063962E-2</v>
      </c>
      <c r="I67" s="498">
        <f t="shared" si="0"/>
        <v>5.3455104521559396E-2</v>
      </c>
      <c r="J67" s="498">
        <f t="shared" si="0"/>
        <v>5.7312778062477976E-2</v>
      </c>
    </row>
    <row r="68" spans="1:10" s="327" customFormat="1" ht="15">
      <c r="A68" s="499" t="s">
        <v>242</v>
      </c>
      <c r="B68" s="473">
        <f t="shared" ref="B68:J68" si="1">B13/B$13</f>
        <v>1</v>
      </c>
      <c r="C68" s="473">
        <f t="shared" si="1"/>
        <v>1</v>
      </c>
      <c r="D68" s="473">
        <f t="shared" si="1"/>
        <v>1</v>
      </c>
      <c r="E68" s="473">
        <f t="shared" si="1"/>
        <v>1</v>
      </c>
      <c r="F68" s="473">
        <f t="shared" si="1"/>
        <v>1</v>
      </c>
      <c r="G68" s="473">
        <f t="shared" si="1"/>
        <v>1</v>
      </c>
      <c r="H68" s="500">
        <f t="shared" si="1"/>
        <v>1</v>
      </c>
      <c r="I68" s="500">
        <f t="shared" si="1"/>
        <v>1</v>
      </c>
      <c r="J68" s="500">
        <f t="shared" si="1"/>
        <v>1</v>
      </c>
    </row>
    <row r="69" spans="1:10" s="327" customFormat="1" ht="14.25">
      <c r="A69" s="493" t="s">
        <v>66</v>
      </c>
      <c r="B69" s="470">
        <f t="shared" ref="B69:J69" si="2">B14/B$13</f>
        <v>0.64544997804116577</v>
      </c>
      <c r="C69" s="470">
        <f t="shared" si="2"/>
        <v>0.61921965503801901</v>
      </c>
      <c r="D69" s="470">
        <f t="shared" si="2"/>
        <v>0.61122598411405193</v>
      </c>
      <c r="E69" s="470">
        <f t="shared" si="2"/>
        <v>0.57245737074093406</v>
      </c>
      <c r="F69" s="470">
        <f t="shared" si="2"/>
        <v>0.55681836084131398</v>
      </c>
      <c r="G69" s="470">
        <f t="shared" si="2"/>
        <v>0.50699971091444196</v>
      </c>
      <c r="H69" s="485">
        <f t="shared" si="2"/>
        <v>0.59738169996194124</v>
      </c>
      <c r="I69" s="485">
        <f t="shared" si="2"/>
        <v>0.52801175155290525</v>
      </c>
      <c r="J69" s="485">
        <f t="shared" si="2"/>
        <v>0.55293738093579259</v>
      </c>
    </row>
    <row r="70" spans="1:10" s="327" customFormat="1" ht="14.25">
      <c r="A70" s="495" t="s">
        <v>132</v>
      </c>
      <c r="B70" s="471">
        <f t="shared" ref="B70:J70" si="3">B15/B$13</f>
        <v>0.50707313751939243</v>
      </c>
      <c r="C70" s="471">
        <f t="shared" si="3"/>
        <v>0.45486839742293622</v>
      </c>
      <c r="D70" s="471">
        <f t="shared" si="3"/>
        <v>0.44755317989447152</v>
      </c>
      <c r="E70" s="471">
        <f t="shared" si="3"/>
        <v>0.38972703371108158</v>
      </c>
      <c r="F70" s="471">
        <f t="shared" si="3"/>
        <v>0.4271609739882482</v>
      </c>
      <c r="G70" s="471">
        <f t="shared" si="3"/>
        <v>0.30959230127644666</v>
      </c>
      <c r="H70" s="496">
        <f t="shared" si="3"/>
        <v>0.42658198955564103</v>
      </c>
      <c r="I70" s="496">
        <f t="shared" si="3"/>
        <v>0.35917930799896447</v>
      </c>
      <c r="J70" s="496">
        <f t="shared" si="3"/>
        <v>0.38339806984649738</v>
      </c>
    </row>
    <row r="71" spans="1:10" s="327" customFormat="1" ht="14.25">
      <c r="A71" s="644" t="s">
        <v>133</v>
      </c>
      <c r="B71" s="645">
        <f t="shared" ref="B71:J78" si="4">B16/B$13</f>
        <v>0.13837684052177338</v>
      </c>
      <c r="C71" s="645">
        <f t="shared" si="4"/>
        <v>0.16435125761593186</v>
      </c>
      <c r="D71" s="645">
        <f t="shared" si="4"/>
        <v>0.16367280421933339</v>
      </c>
      <c r="E71" s="645">
        <f t="shared" si="4"/>
        <v>0.1827303370298525</v>
      </c>
      <c r="F71" s="645">
        <f t="shared" si="4"/>
        <v>0.12965738685306571</v>
      </c>
      <c r="G71" s="645">
        <f t="shared" si="4"/>
        <v>0.19740740963799522</v>
      </c>
      <c r="H71" s="646">
        <f t="shared" si="4"/>
        <v>0.17079971040630021</v>
      </c>
      <c r="I71" s="646">
        <f t="shared" si="4"/>
        <v>0.16883244355394078</v>
      </c>
      <c r="J71" s="646">
        <f t="shared" si="4"/>
        <v>0.16953931108929521</v>
      </c>
    </row>
    <row r="72" spans="1:10" s="327" customFormat="1" ht="14.25">
      <c r="A72" s="647" t="s">
        <v>134</v>
      </c>
      <c r="B72" s="648">
        <f t="shared" si="4"/>
        <v>0.1363196731957681</v>
      </c>
      <c r="C72" s="648">
        <f t="shared" si="4"/>
        <v>0.16458566732567723</v>
      </c>
      <c r="D72" s="648">
        <f t="shared" si="4"/>
        <v>0.18589284276680271</v>
      </c>
      <c r="E72" s="648">
        <f t="shared" si="4"/>
        <v>0.24145217059790813</v>
      </c>
      <c r="F72" s="648">
        <f t="shared" si="4"/>
        <v>0.28200173611885987</v>
      </c>
      <c r="G72" s="648">
        <f t="shared" si="4"/>
        <v>0.36992371183166139</v>
      </c>
      <c r="H72" s="649">
        <f t="shared" si="4"/>
        <v>0.20447543369906668</v>
      </c>
      <c r="I72" s="649">
        <f t="shared" si="4"/>
        <v>0.33284080955704809</v>
      </c>
      <c r="J72" s="649">
        <f t="shared" si="4"/>
        <v>0.28671726676065729</v>
      </c>
    </row>
    <row r="73" spans="1:10" s="327" customFormat="1" ht="14.25">
      <c r="A73" s="644" t="s">
        <v>135</v>
      </c>
      <c r="B73" s="645">
        <f t="shared" si="4"/>
        <v>9.9658998274717317E-2</v>
      </c>
      <c r="C73" s="645">
        <f t="shared" si="4"/>
        <v>0.12460245142210094</v>
      </c>
      <c r="D73" s="645">
        <f t="shared" si="4"/>
        <v>0.1433258919918467</v>
      </c>
      <c r="E73" s="645">
        <f t="shared" si="4"/>
        <v>0.18592667267037793</v>
      </c>
      <c r="F73" s="645">
        <f t="shared" si="4"/>
        <v>0.22156608390526217</v>
      </c>
      <c r="G73" s="645">
        <f t="shared" si="4"/>
        <v>0.31703510492207876</v>
      </c>
      <c r="H73" s="646">
        <f t="shared" si="4"/>
        <v>0.15710054719323349</v>
      </c>
      <c r="I73" s="646">
        <f t="shared" si="4"/>
        <v>0.27676908100805808</v>
      </c>
      <c r="J73" s="646">
        <f t="shared" si="4"/>
        <v>0.23377043979427642</v>
      </c>
    </row>
    <row r="74" spans="1:10" s="327" customFormat="1" ht="14.25">
      <c r="A74" s="647" t="s">
        <v>136</v>
      </c>
      <c r="B74" s="648" t="s">
        <v>88</v>
      </c>
      <c r="C74" s="648">
        <f t="shared" si="4"/>
        <v>2.4098075035466505E-3</v>
      </c>
      <c r="D74" s="648">
        <f t="shared" si="4"/>
        <v>2.0230130942039044E-3</v>
      </c>
      <c r="E74" s="648">
        <f t="shared" si="4"/>
        <v>2.4145545452184934E-3</v>
      </c>
      <c r="F74" s="648">
        <f t="shared" si="4"/>
        <v>1.3979541616936015E-3</v>
      </c>
      <c r="G74" s="648">
        <f t="shared" si="4"/>
        <v>3.666806235138717E-3</v>
      </c>
      <c r="H74" s="649">
        <f t="shared" si="4"/>
        <v>2.2754375217477101E-3</v>
      </c>
      <c r="I74" s="649">
        <f t="shared" si="4"/>
        <v>2.7098711909360113E-3</v>
      </c>
      <c r="J74" s="649">
        <f t="shared" si="4"/>
        <v>2.5537728676999949E-3</v>
      </c>
    </row>
    <row r="75" spans="1:10" s="327" customFormat="1" ht="14.25">
      <c r="A75" s="644" t="s">
        <v>137</v>
      </c>
      <c r="B75" s="645">
        <f t="shared" si="4"/>
        <v>3.3228976586099135E-2</v>
      </c>
      <c r="C75" s="645">
        <f t="shared" si="4"/>
        <v>3.7573408400029637E-2</v>
      </c>
      <c r="D75" s="645">
        <f t="shared" si="4"/>
        <v>4.0543937680752117E-2</v>
      </c>
      <c r="E75" s="645">
        <f t="shared" si="4"/>
        <v>5.3110943382311725E-2</v>
      </c>
      <c r="F75" s="645">
        <f t="shared" si="4"/>
        <v>5.9037698051904106E-2</v>
      </c>
      <c r="G75" s="645">
        <f t="shared" si="4"/>
        <v>4.9221800674443913E-2</v>
      </c>
      <c r="H75" s="646">
        <f t="shared" si="4"/>
        <v>4.509944898408548E-2</v>
      </c>
      <c r="I75" s="646">
        <f t="shared" si="4"/>
        <v>5.3361857358054023E-2</v>
      </c>
      <c r="J75" s="646">
        <f t="shared" si="4"/>
        <v>5.0393054098680841E-2</v>
      </c>
    </row>
    <row r="76" spans="1:10" s="327" customFormat="1" ht="14.25">
      <c r="A76" s="647" t="s">
        <v>138</v>
      </c>
      <c r="B76" s="648">
        <f t="shared" si="4"/>
        <v>7.0839779590364263E-2</v>
      </c>
      <c r="C76" s="648">
        <f t="shared" si="4"/>
        <v>8.054556306032537E-2</v>
      </c>
      <c r="D76" s="648">
        <f t="shared" si="4"/>
        <v>7.6047238866528116E-2</v>
      </c>
      <c r="E76" s="648">
        <f t="shared" si="4"/>
        <v>6.7429972948540084E-2</v>
      </c>
      <c r="F76" s="648">
        <f t="shared" si="4"/>
        <v>3.0880505686636871E-2</v>
      </c>
      <c r="G76" s="648">
        <f t="shared" si="4"/>
        <v>1.1115121708842256E-2</v>
      </c>
      <c r="H76" s="649">
        <f t="shared" si="4"/>
        <v>7.2920858591388554E-2</v>
      </c>
      <c r="I76" s="649">
        <f t="shared" si="4"/>
        <v>1.9451579079443015E-2</v>
      </c>
      <c r="J76" s="649">
        <f t="shared" si="4"/>
        <v>3.866386732600792E-2</v>
      </c>
    </row>
    <row r="77" spans="1:10" s="327" customFormat="1" ht="14.25">
      <c r="A77" s="644" t="s">
        <v>139</v>
      </c>
      <c r="B77" s="645">
        <f t="shared" si="4"/>
        <v>0.11736156190396708</v>
      </c>
      <c r="C77" s="645">
        <f t="shared" si="4"/>
        <v>0.10632876669798751</v>
      </c>
      <c r="D77" s="645">
        <f t="shared" si="4"/>
        <v>0.10210779694060289</v>
      </c>
      <c r="E77" s="645">
        <f t="shared" si="4"/>
        <v>9.5709574656277718E-2</v>
      </c>
      <c r="F77" s="645">
        <f t="shared" si="4"/>
        <v>9.9048013017612013E-2</v>
      </c>
      <c r="G77" s="645">
        <f t="shared" si="4"/>
        <v>7.6994903396628595E-2</v>
      </c>
      <c r="H77" s="646">
        <f t="shared" si="4"/>
        <v>0.10048262391487368</v>
      </c>
      <c r="I77" s="646">
        <f t="shared" si="4"/>
        <v>8.6296256127800119E-2</v>
      </c>
      <c r="J77" s="646">
        <f t="shared" si="4"/>
        <v>9.1393623991871897E-2</v>
      </c>
    </row>
    <row r="78" spans="1:10" s="327" customFormat="1" ht="14.25">
      <c r="A78" s="650" t="s">
        <v>140</v>
      </c>
      <c r="B78" s="651">
        <f t="shared" si="4"/>
        <v>3.0029007268734795E-2</v>
      </c>
      <c r="C78" s="651">
        <f t="shared" si="4"/>
        <v>2.9320347877991041E-2</v>
      </c>
      <c r="D78" s="651">
        <f t="shared" si="4"/>
        <v>2.4726137312014267E-2</v>
      </c>
      <c r="E78" s="651">
        <f t="shared" si="4"/>
        <v>2.2950911056078993E-2</v>
      </c>
      <c r="F78" s="651">
        <f t="shared" si="4"/>
        <v>3.1251384335434951E-2</v>
      </c>
      <c r="G78" s="651">
        <f t="shared" si="4"/>
        <v>3.4966552148425867E-2</v>
      </c>
      <c r="H78" s="652">
        <f t="shared" si="4"/>
        <v>2.4739383832622877E-2</v>
      </c>
      <c r="I78" s="652">
        <f t="shared" si="4"/>
        <v>3.339960368274357E-2</v>
      </c>
      <c r="J78" s="652">
        <f t="shared" si="4"/>
        <v>3.0287860985670281E-2</v>
      </c>
    </row>
    <row r="79" spans="1:10" s="327" customFormat="1" ht="15">
      <c r="A79" s="501" t="s">
        <v>167</v>
      </c>
      <c r="B79" s="474"/>
      <c r="C79" s="474"/>
      <c r="D79" s="474"/>
      <c r="E79" s="474"/>
      <c r="F79" s="474"/>
      <c r="G79" s="474"/>
      <c r="H79" s="502"/>
      <c r="I79" s="502"/>
      <c r="J79" s="502"/>
    </row>
    <row r="80" spans="1:10" s="327" customFormat="1" ht="15">
      <c r="A80" s="503" t="s">
        <v>243</v>
      </c>
      <c r="B80" s="475">
        <f t="shared" ref="B80:J83" si="5">B26/B$26</f>
        <v>1</v>
      </c>
      <c r="C80" s="475">
        <f t="shared" si="5"/>
        <v>1</v>
      </c>
      <c r="D80" s="475">
        <f t="shared" si="5"/>
        <v>1</v>
      </c>
      <c r="E80" s="475">
        <f t="shared" si="5"/>
        <v>1</v>
      </c>
      <c r="F80" s="475">
        <f t="shared" si="5"/>
        <v>1</v>
      </c>
      <c r="G80" s="475">
        <f t="shared" si="5"/>
        <v>1</v>
      </c>
      <c r="H80" s="504">
        <f t="shared" si="5"/>
        <v>1</v>
      </c>
      <c r="I80" s="504">
        <f t="shared" si="5"/>
        <v>1</v>
      </c>
      <c r="J80" s="504">
        <f t="shared" si="5"/>
        <v>1</v>
      </c>
    </row>
    <row r="81" spans="1:10" s="327" customFormat="1" ht="14.25">
      <c r="A81" s="505" t="s">
        <v>144</v>
      </c>
      <c r="B81" s="476">
        <f t="shared" si="5"/>
        <v>0.83792121150695864</v>
      </c>
      <c r="C81" s="476">
        <f t="shared" si="5"/>
        <v>0.80852233045493871</v>
      </c>
      <c r="D81" s="476">
        <f t="shared" si="5"/>
        <v>0.77784686989859575</v>
      </c>
      <c r="E81" s="476">
        <f t="shared" si="5"/>
        <v>0.72646159798465393</v>
      </c>
      <c r="F81" s="476">
        <f t="shared" si="5"/>
        <v>0.6432632381638218</v>
      </c>
      <c r="G81" s="476">
        <f t="shared" si="5"/>
        <v>0.71848702761013283</v>
      </c>
      <c r="H81" s="506">
        <f t="shared" si="5"/>
        <v>0.76381746946817586</v>
      </c>
      <c r="I81" s="506">
        <f t="shared" si="5"/>
        <v>0.68876420250976922</v>
      </c>
      <c r="J81" s="506">
        <f t="shared" si="5"/>
        <v>0.71314164849346939</v>
      </c>
    </row>
    <row r="82" spans="1:10" s="327" customFormat="1" ht="14.25">
      <c r="A82" s="493" t="s">
        <v>145</v>
      </c>
      <c r="B82" s="470">
        <f t="shared" si="5"/>
        <v>8.5349438859942617E-2</v>
      </c>
      <c r="C82" s="470">
        <f t="shared" si="5"/>
        <v>0.11231490425962062</v>
      </c>
      <c r="D82" s="470">
        <f t="shared" si="5"/>
        <v>0.14709582677697725</v>
      </c>
      <c r="E82" s="470">
        <f t="shared" si="5"/>
        <v>0.18636574186729324</v>
      </c>
      <c r="F82" s="470">
        <f t="shared" si="5"/>
        <v>0.23418298175171756</v>
      </c>
      <c r="G82" s="470">
        <f t="shared" si="5"/>
        <v>0.18843132135221766</v>
      </c>
      <c r="H82" s="485">
        <f t="shared" si="5"/>
        <v>0.15587413091107874</v>
      </c>
      <c r="I82" s="485">
        <f t="shared" si="5"/>
        <v>0.20650896155241166</v>
      </c>
      <c r="J82" s="485">
        <f t="shared" si="5"/>
        <v>0.19006267081949846</v>
      </c>
    </row>
    <row r="83" spans="1:10" s="327" customFormat="1" ht="14.25">
      <c r="A83" s="507" t="s">
        <v>146</v>
      </c>
      <c r="B83" s="477">
        <f t="shared" si="5"/>
        <v>7.6729349633098604E-2</v>
      </c>
      <c r="C83" s="477">
        <f t="shared" si="5"/>
        <v>7.9162765288590897E-2</v>
      </c>
      <c r="D83" s="477">
        <f t="shared" si="5"/>
        <v>7.5057303323534982E-2</v>
      </c>
      <c r="E83" s="477">
        <f t="shared" si="5"/>
        <v>8.7172660148052777E-2</v>
      </c>
      <c r="F83" s="477">
        <f t="shared" si="5"/>
        <v>0.12255378008446068</v>
      </c>
      <c r="G83" s="477">
        <f t="shared" si="5"/>
        <v>9.3081651037649579E-2</v>
      </c>
      <c r="H83" s="508">
        <f t="shared" si="5"/>
        <v>8.0308399620745499E-2</v>
      </c>
      <c r="I83" s="508">
        <f t="shared" si="5"/>
        <v>0.10472683593781905</v>
      </c>
      <c r="J83" s="508">
        <f t="shared" si="5"/>
        <v>9.6795680687032051E-2</v>
      </c>
    </row>
    <row r="84" spans="1:10" s="327" customFormat="1" ht="15">
      <c r="A84" s="503" t="s">
        <v>244</v>
      </c>
      <c r="B84" s="475">
        <f t="shared" ref="B84:J87" si="6">B30/B$30</f>
        <v>1</v>
      </c>
      <c r="C84" s="475">
        <f t="shared" si="6"/>
        <v>1</v>
      </c>
      <c r="D84" s="475">
        <f t="shared" si="6"/>
        <v>1</v>
      </c>
      <c r="E84" s="475">
        <f t="shared" si="6"/>
        <v>1</v>
      </c>
      <c r="F84" s="475">
        <f t="shared" si="6"/>
        <v>1</v>
      </c>
      <c r="G84" s="475">
        <f t="shared" si="6"/>
        <v>1</v>
      </c>
      <c r="H84" s="504">
        <f t="shared" si="6"/>
        <v>1</v>
      </c>
      <c r="I84" s="504">
        <f t="shared" si="6"/>
        <v>1</v>
      </c>
      <c r="J84" s="504">
        <f t="shared" si="6"/>
        <v>1</v>
      </c>
    </row>
    <row r="85" spans="1:10" s="327" customFormat="1" ht="14.25">
      <c r="A85" s="505" t="s">
        <v>148</v>
      </c>
      <c r="B85" s="476">
        <f t="shared" si="6"/>
        <v>0.27574200617578354</v>
      </c>
      <c r="C85" s="476">
        <f t="shared" si="6"/>
        <v>0.25016238243374034</v>
      </c>
      <c r="D85" s="476">
        <f t="shared" si="6"/>
        <v>0.25985342513409077</v>
      </c>
      <c r="E85" s="476">
        <f t="shared" si="6"/>
        <v>0.26525946947780221</v>
      </c>
      <c r="F85" s="476">
        <f t="shared" si="6"/>
        <v>0.23299580297124903</v>
      </c>
      <c r="G85" s="476">
        <f t="shared" si="6"/>
        <v>0.1952949351700109</v>
      </c>
      <c r="H85" s="506">
        <f t="shared" si="6"/>
        <v>0.2609732706067639</v>
      </c>
      <c r="I85" s="506">
        <f t="shared" si="6"/>
        <v>0.20857495782812482</v>
      </c>
      <c r="J85" s="506">
        <f t="shared" si="6"/>
        <v>0.22582347977396225</v>
      </c>
    </row>
    <row r="86" spans="1:10" s="327" customFormat="1" ht="14.25">
      <c r="A86" s="493" t="s">
        <v>149</v>
      </c>
      <c r="B86" s="470">
        <f t="shared" si="6"/>
        <v>0.55066753229232224</v>
      </c>
      <c r="C86" s="470">
        <f t="shared" si="6"/>
        <v>0.53059397908113926</v>
      </c>
      <c r="D86" s="470">
        <f t="shared" si="6"/>
        <v>0.49714153372333031</v>
      </c>
      <c r="E86" s="470">
        <f t="shared" si="6"/>
        <v>0.46088503334311992</v>
      </c>
      <c r="F86" s="470">
        <f t="shared" si="6"/>
        <v>0.44196800281649073</v>
      </c>
      <c r="G86" s="470">
        <f t="shared" si="6"/>
        <v>0.48125658043206565</v>
      </c>
      <c r="H86" s="485">
        <f t="shared" si="6"/>
        <v>0.49083401474689209</v>
      </c>
      <c r="I86" s="485">
        <f t="shared" si="6"/>
        <v>0.4674172915411407</v>
      </c>
      <c r="J86" s="485">
        <f t="shared" si="6"/>
        <v>0.47512562875078196</v>
      </c>
    </row>
    <row r="87" spans="1:10" s="327" customFormat="1" ht="14.25">
      <c r="A87" s="509" t="s">
        <v>150</v>
      </c>
      <c r="B87" s="478">
        <f t="shared" si="6"/>
        <v>0.17359046153189428</v>
      </c>
      <c r="C87" s="478">
        <f t="shared" si="6"/>
        <v>0.21924363849226339</v>
      </c>
      <c r="D87" s="478">
        <f t="shared" si="6"/>
        <v>0.2430050411425789</v>
      </c>
      <c r="E87" s="478">
        <f t="shared" si="6"/>
        <v>0.27385549717907776</v>
      </c>
      <c r="F87" s="478">
        <f t="shared" si="6"/>
        <v>0.32503619421226021</v>
      </c>
      <c r="G87" s="478">
        <f t="shared" si="6"/>
        <v>0.32344848439792356</v>
      </c>
      <c r="H87" s="510">
        <f t="shared" si="6"/>
        <v>0.24819271464741546</v>
      </c>
      <c r="I87" s="510">
        <f t="shared" si="6"/>
        <v>0.32400775063073445</v>
      </c>
      <c r="J87" s="510">
        <f t="shared" si="6"/>
        <v>0.29905089147525582</v>
      </c>
    </row>
    <row r="88" spans="1:10" s="327" customFormat="1" ht="15">
      <c r="A88" s="361" t="s">
        <v>187</v>
      </c>
      <c r="B88" s="364"/>
      <c r="C88" s="364"/>
      <c r="D88" s="364"/>
      <c r="E88" s="364"/>
      <c r="F88" s="364"/>
      <c r="G88" s="364"/>
      <c r="H88" s="365"/>
      <c r="I88" s="365"/>
      <c r="J88" s="365"/>
    </row>
    <row r="89" spans="1:10" s="327" customFormat="1" ht="14.25">
      <c r="A89" s="363" t="s">
        <v>320</v>
      </c>
      <c r="B89" s="366">
        <f>B45</f>
        <v>0.161158301</v>
      </c>
      <c r="C89" s="366">
        <f t="shared" ref="C89:J89" si="7">C45</f>
        <v>0.142313104</v>
      </c>
      <c r="D89" s="366">
        <f t="shared" si="7"/>
        <v>0.164147129</v>
      </c>
      <c r="E89" s="366">
        <f t="shared" si="7"/>
        <v>0.16065555400000001</v>
      </c>
      <c r="F89" s="366">
        <f t="shared" si="7"/>
        <v>0.19011225800000001</v>
      </c>
      <c r="G89" s="366">
        <f t="shared" si="7"/>
        <v>0.19402951900000001</v>
      </c>
      <c r="H89" s="367">
        <f t="shared" si="7"/>
        <v>0.15987210600000001</v>
      </c>
      <c r="I89" s="367">
        <f t="shared" si="7"/>
        <v>0.19237733400000001</v>
      </c>
      <c r="J89" s="367">
        <f t="shared" si="7"/>
        <v>0.180697734</v>
      </c>
    </row>
    <row r="90" spans="1:10" s="327" customFormat="1" ht="15">
      <c r="A90" s="368" t="s">
        <v>315</v>
      </c>
      <c r="B90" s="372">
        <f>B49</f>
        <v>0.399801715</v>
      </c>
      <c r="C90" s="372">
        <f t="shared" ref="C90:J90" si="8">C49</f>
        <v>0.39402030500000002</v>
      </c>
      <c r="D90" s="372">
        <f t="shared" si="8"/>
        <v>0.40087505299999998</v>
      </c>
      <c r="E90" s="372">
        <f t="shared" si="8"/>
        <v>0.410174908</v>
      </c>
      <c r="F90" s="372">
        <f t="shared" si="8"/>
        <v>0.39730582599999997</v>
      </c>
      <c r="G90" s="372">
        <f t="shared" si="8"/>
        <v>0.31735159899999998</v>
      </c>
      <c r="H90" s="373">
        <f t="shared" si="8"/>
        <v>0.40377063099999999</v>
      </c>
      <c r="I90" s="373">
        <f t="shared" si="8"/>
        <v>0.35116851799999999</v>
      </c>
      <c r="J90" s="373">
        <f t="shared" si="8"/>
        <v>0.37054965200000001</v>
      </c>
    </row>
    <row r="91" spans="1:10" s="327" customFormat="1" ht="15">
      <c r="A91" s="362" t="s">
        <v>318</v>
      </c>
      <c r="B91" s="369">
        <f t="shared" ref="B91:J92" si="9">B50</f>
        <v>0.90118031600000004</v>
      </c>
      <c r="C91" s="369">
        <f t="shared" si="9"/>
        <v>0.91331414099999997</v>
      </c>
      <c r="D91" s="369">
        <f t="shared" si="9"/>
        <v>0.88905822700000003</v>
      </c>
      <c r="E91" s="369">
        <f t="shared" si="9"/>
        <v>0.89196847199999996</v>
      </c>
      <c r="F91" s="369">
        <f t="shared" si="9"/>
        <v>0.89027136600000001</v>
      </c>
      <c r="G91" s="369">
        <f t="shared" si="9"/>
        <v>0.88904905599999995</v>
      </c>
      <c r="H91" s="370">
        <f t="shared" si="9"/>
        <v>0.89367955600000004</v>
      </c>
      <c r="I91" s="370">
        <f t="shared" si="9"/>
        <v>0.88956459099999996</v>
      </c>
      <c r="J91" s="370">
        <f t="shared" si="9"/>
        <v>0.89104315700000003</v>
      </c>
    </row>
    <row r="92" spans="1:10" s="327" customFormat="1" ht="15">
      <c r="A92" s="368" t="s">
        <v>317</v>
      </c>
      <c r="B92" s="339">
        <f t="shared" si="9"/>
        <v>0.233011462</v>
      </c>
      <c r="C92" s="339">
        <f t="shared" si="9"/>
        <v>0.23410731400000001</v>
      </c>
      <c r="D92" s="339">
        <f t="shared" si="9"/>
        <v>0.22752657900000001</v>
      </c>
      <c r="E92" s="339">
        <f t="shared" si="9"/>
        <v>0.18587584200000001</v>
      </c>
      <c r="F92" s="339">
        <f t="shared" si="9"/>
        <v>0.19313329200000001</v>
      </c>
      <c r="G92" s="339">
        <f t="shared" si="9"/>
        <v>0.23808367999999999</v>
      </c>
      <c r="H92" s="335">
        <f t="shared" si="9"/>
        <v>0.211442826</v>
      </c>
      <c r="I92" s="335">
        <f t="shared" si="9"/>
        <v>0.219124929</v>
      </c>
      <c r="J92" s="335">
        <f t="shared" si="9"/>
        <v>0.216364638</v>
      </c>
    </row>
    <row r="93" spans="1:10" s="327" customFormat="1" ht="15">
      <c r="A93" s="340" t="s">
        <v>316</v>
      </c>
      <c r="B93" s="341">
        <f>B47</f>
        <v>0.570282972</v>
      </c>
      <c r="C93" s="341">
        <f t="shared" ref="C93:J93" si="10">C47</f>
        <v>0.59080383400000003</v>
      </c>
      <c r="D93" s="341">
        <f t="shared" si="10"/>
        <v>0.56022019000000001</v>
      </c>
      <c r="E93" s="341">
        <f t="shared" si="10"/>
        <v>0.57910365600000002</v>
      </c>
      <c r="F93" s="341">
        <f t="shared" si="10"/>
        <v>0.909394547</v>
      </c>
      <c r="G93" s="341">
        <f t="shared" si="10"/>
        <v>0.99656602999999999</v>
      </c>
      <c r="H93" s="342">
        <f t="shared" si="10"/>
        <v>0.572126574</v>
      </c>
      <c r="I93" s="342">
        <f t="shared" si="10"/>
        <v>0.95979966299999997</v>
      </c>
      <c r="J93" s="342">
        <f t="shared" si="10"/>
        <v>0.82050309499999996</v>
      </c>
    </row>
    <row r="94" spans="1:10" s="327" customFormat="1" ht="14.25">
      <c r="A94" s="343" t="s">
        <v>319</v>
      </c>
      <c r="B94" s="360">
        <f>B48</f>
        <v>3.538650933</v>
      </c>
      <c r="C94" s="360">
        <f t="shared" ref="C94:J94" si="11">C48</f>
        <v>4.1514366379999998</v>
      </c>
      <c r="D94" s="360">
        <f t="shared" si="11"/>
        <v>3.4129149390000002</v>
      </c>
      <c r="E94" s="360">
        <f t="shared" si="11"/>
        <v>3.604628918</v>
      </c>
      <c r="F94" s="360">
        <f t="shared" si="11"/>
        <v>4.7834608640000003</v>
      </c>
      <c r="G94" s="360">
        <f t="shared" si="11"/>
        <v>5.1361567770000001</v>
      </c>
      <c r="H94" s="359">
        <f t="shared" si="11"/>
        <v>3.5786516289999999</v>
      </c>
      <c r="I94" s="359">
        <f t="shared" si="11"/>
        <v>4.9891515000000002</v>
      </c>
      <c r="J94" s="359">
        <f t="shared" si="11"/>
        <v>4.5407492290000002</v>
      </c>
    </row>
    <row r="95" spans="1:10" ht="12.75" customHeight="1">
      <c r="A95" s="218" t="s">
        <v>561</v>
      </c>
      <c r="B95" s="12"/>
      <c r="C95" s="12"/>
      <c r="D95" s="12"/>
      <c r="E95" s="12"/>
      <c r="F95" s="12"/>
      <c r="G95" s="12"/>
      <c r="H95" s="193"/>
      <c r="I95" s="193"/>
      <c r="J95" s="193"/>
    </row>
    <row r="96" spans="1:10">
      <c r="A96" s="241" t="s">
        <v>692</v>
      </c>
      <c r="B96" s="12"/>
      <c r="C96" s="12"/>
      <c r="D96" s="12"/>
      <c r="E96" s="12"/>
      <c r="F96" s="12"/>
      <c r="G96" s="12"/>
      <c r="H96" s="193"/>
      <c r="I96" s="193"/>
      <c r="J96" s="193"/>
    </row>
    <row r="97" spans="1:10" s="466" customFormat="1">
      <c r="A97" s="488" t="s">
        <v>657</v>
      </c>
      <c r="B97" s="486"/>
      <c r="D97" s="489"/>
    </row>
    <row r="98" spans="1:10">
      <c r="A98" s="12"/>
      <c r="B98" s="12"/>
      <c r="C98" s="12"/>
      <c r="D98" s="12"/>
      <c r="E98" s="12"/>
      <c r="F98" s="12"/>
      <c r="G98" s="12"/>
      <c r="H98" s="193"/>
      <c r="I98" s="193"/>
      <c r="J98" s="193"/>
    </row>
    <row r="99" spans="1:10">
      <c r="A99" s="217"/>
      <c r="B99" s="3"/>
      <c r="D99" s="164"/>
      <c r="G99" s="164"/>
    </row>
    <row r="100" spans="1:10" ht="35.25" customHeight="1">
      <c r="A100" s="753" t="s">
        <v>509</v>
      </c>
      <c r="B100" s="754"/>
      <c r="C100" s="754"/>
      <c r="D100" s="754"/>
      <c r="E100" s="754"/>
      <c r="F100" s="754"/>
      <c r="G100" s="754"/>
      <c r="H100" s="754"/>
      <c r="I100" s="754"/>
      <c r="J100" s="755"/>
    </row>
    <row r="101" spans="1:10">
      <c r="A101" s="199"/>
      <c r="B101" s="3"/>
      <c r="D101" s="164"/>
      <c r="G101" s="164"/>
    </row>
    <row r="102" spans="1:10" s="466" customFormat="1" ht="12.75" customHeight="1">
      <c r="A102" s="511" t="s">
        <v>172</v>
      </c>
      <c r="B102" s="512"/>
      <c r="C102" s="512"/>
    </row>
    <row r="103" spans="1:10" s="466" customFormat="1" ht="24.75" customHeight="1">
      <c r="A103" s="751" t="s">
        <v>173</v>
      </c>
      <c r="B103" s="751"/>
      <c r="C103" s="751"/>
      <c r="D103" s="751"/>
      <c r="E103" s="751"/>
      <c r="F103" s="751"/>
      <c r="G103" s="751"/>
      <c r="H103" s="751"/>
      <c r="I103" s="751"/>
      <c r="J103" s="751"/>
    </row>
    <row r="104" spans="1:10" s="466" customFormat="1" ht="12.75" customHeight="1">
      <c r="A104" s="513"/>
      <c r="B104" s="514"/>
      <c r="C104" s="514"/>
    </row>
    <row r="105" spans="1:10" s="466" customFormat="1" ht="14.25" customHeight="1">
      <c r="A105" s="752" t="s">
        <v>176</v>
      </c>
      <c r="B105" s="752"/>
      <c r="C105" s="752"/>
      <c r="D105" s="752"/>
      <c r="E105" s="752"/>
      <c r="F105" s="752"/>
      <c r="G105" s="752"/>
      <c r="H105" s="752"/>
      <c r="I105" s="752"/>
      <c r="J105" s="752"/>
    </row>
    <row r="106" spans="1:10" s="466" customFormat="1" ht="12.75" customHeight="1">
      <c r="A106" s="513"/>
      <c r="B106" s="514"/>
      <c r="C106" s="514"/>
    </row>
    <row r="107" spans="1:10" s="466" customFormat="1" ht="17.25" customHeight="1">
      <c r="A107" s="750" t="s">
        <v>177</v>
      </c>
      <c r="B107" s="750"/>
      <c r="C107" s="750"/>
      <c r="D107" s="750"/>
      <c r="E107" s="750"/>
      <c r="F107" s="750"/>
      <c r="G107" s="750"/>
      <c r="H107" s="750"/>
      <c r="I107" s="750"/>
      <c r="J107" s="750"/>
    </row>
    <row r="108" spans="1:10" s="466" customFormat="1" ht="12.75" customHeight="1">
      <c r="A108" s="515"/>
      <c r="B108" s="512"/>
      <c r="C108" s="512"/>
    </row>
    <row r="109" spans="1:10" s="466" customFormat="1" ht="12.75" customHeight="1">
      <c r="A109" s="749" t="s">
        <v>178</v>
      </c>
      <c r="B109" s="749"/>
      <c r="C109" s="749"/>
    </row>
    <row r="110" spans="1:10" s="466" customFormat="1" ht="12.75" customHeight="1">
      <c r="A110" s="654"/>
      <c r="B110" s="654"/>
      <c r="C110" s="654"/>
    </row>
    <row r="111" spans="1:10" s="466" customFormat="1" ht="15.75" customHeight="1">
      <c r="A111" s="750" t="s">
        <v>517</v>
      </c>
      <c r="B111" s="750"/>
      <c r="C111" s="750"/>
      <c r="D111" s="750"/>
      <c r="E111" s="750"/>
      <c r="F111" s="750"/>
      <c r="G111" s="750"/>
      <c r="H111" s="750"/>
      <c r="I111" s="750"/>
      <c r="J111" s="750"/>
    </row>
    <row r="112" spans="1:10" s="466" customFormat="1" ht="12.75" customHeight="1">
      <c r="A112" s="512"/>
      <c r="B112" s="512"/>
      <c r="C112" s="512"/>
    </row>
    <row r="113" spans="1:10" s="466" customFormat="1" ht="15" customHeight="1">
      <c r="A113" s="750" t="s">
        <v>179</v>
      </c>
      <c r="B113" s="750"/>
      <c r="C113" s="750"/>
      <c r="D113" s="750"/>
      <c r="E113" s="750"/>
      <c r="F113" s="750"/>
      <c r="G113" s="750"/>
      <c r="H113" s="750"/>
      <c r="I113" s="750"/>
      <c r="J113" s="750"/>
    </row>
    <row r="114" spans="1:10" s="466" customFormat="1" ht="12.75" customHeight="1">
      <c r="A114" s="512"/>
      <c r="B114" s="512"/>
      <c r="C114" s="512"/>
    </row>
    <row r="115" spans="1:10" s="466" customFormat="1" ht="27" customHeight="1">
      <c r="A115" s="750" t="s">
        <v>180</v>
      </c>
      <c r="B115" s="750"/>
      <c r="C115" s="750"/>
      <c r="D115" s="750"/>
      <c r="E115" s="750"/>
      <c r="F115" s="750"/>
      <c r="G115" s="750"/>
      <c r="H115" s="750"/>
      <c r="I115" s="750"/>
      <c r="J115" s="750"/>
    </row>
    <row r="116" spans="1:10" s="466" customFormat="1" ht="12.75" customHeight="1">
      <c r="A116" s="515"/>
      <c r="B116" s="512"/>
      <c r="C116" s="512"/>
    </row>
    <row r="117" spans="1:10" s="466" customFormat="1" ht="15" customHeight="1">
      <c r="A117" s="750" t="s">
        <v>181</v>
      </c>
      <c r="B117" s="750"/>
      <c r="C117" s="750"/>
      <c r="D117" s="750"/>
      <c r="E117" s="750"/>
      <c r="F117" s="750"/>
      <c r="G117" s="750"/>
      <c r="H117" s="750"/>
      <c r="I117" s="750"/>
      <c r="J117" s="750"/>
    </row>
    <row r="118" spans="1:10" s="466" customFormat="1" ht="12.75" customHeight="1">
      <c r="A118" s="516"/>
      <c r="B118" s="512"/>
      <c r="C118" s="512"/>
    </row>
    <row r="119" spans="1:10" s="466" customFormat="1" ht="15" customHeight="1">
      <c r="A119" s="749" t="s">
        <v>182</v>
      </c>
      <c r="B119" s="749"/>
      <c r="C119" s="749"/>
    </row>
    <row r="120" spans="1:10" s="466" customFormat="1" ht="12.75" customHeight="1">
      <c r="A120" s="516"/>
      <c r="B120" s="512"/>
      <c r="C120" s="512"/>
    </row>
    <row r="121" spans="1:10" s="466" customFormat="1" ht="13.5" customHeight="1">
      <c r="A121" s="750" t="s">
        <v>183</v>
      </c>
      <c r="B121" s="750"/>
      <c r="C121" s="750"/>
      <c r="D121" s="750"/>
      <c r="E121" s="750"/>
      <c r="F121" s="750"/>
      <c r="G121" s="750"/>
      <c r="H121" s="750"/>
      <c r="I121" s="750"/>
      <c r="J121" s="750"/>
    </row>
    <row r="122" spans="1:10" s="466" customFormat="1" ht="10.5" customHeight="1">
      <c r="A122" s="659"/>
      <c r="B122" s="659"/>
      <c r="C122" s="659"/>
      <c r="D122" s="659"/>
      <c r="E122" s="659"/>
      <c r="F122" s="659"/>
      <c r="G122" s="659"/>
      <c r="H122" s="659"/>
      <c r="I122" s="659"/>
      <c r="J122" s="659"/>
    </row>
    <row r="123" spans="1:10" s="466" customFormat="1" ht="25.5" customHeight="1">
      <c r="A123" s="750" t="s">
        <v>524</v>
      </c>
      <c r="B123" s="750"/>
      <c r="C123" s="750"/>
      <c r="D123" s="750"/>
      <c r="E123" s="750"/>
      <c r="F123" s="750"/>
      <c r="G123" s="750"/>
      <c r="H123" s="750"/>
      <c r="I123" s="750"/>
      <c r="J123" s="750"/>
    </row>
    <row r="124" spans="1:10" s="466" customFormat="1" ht="12.75" customHeight="1">
      <c r="A124" s="516"/>
      <c r="B124" s="512"/>
      <c r="C124" s="512"/>
    </row>
    <row r="125" spans="1:10" s="466" customFormat="1" ht="27" customHeight="1">
      <c r="A125" s="750" t="s">
        <v>184</v>
      </c>
      <c r="B125" s="750"/>
      <c r="C125" s="750"/>
      <c r="D125" s="750"/>
      <c r="E125" s="750"/>
      <c r="F125" s="750"/>
      <c r="G125" s="750"/>
      <c r="H125" s="750"/>
      <c r="I125" s="750"/>
      <c r="J125" s="750"/>
    </row>
    <row r="126" spans="1:10" s="466" customFormat="1" ht="9" customHeight="1">
      <c r="A126" s="516"/>
      <c r="B126" s="512"/>
      <c r="C126" s="512"/>
    </row>
    <row r="127" spans="1:10" s="466" customFormat="1" ht="18" customHeight="1">
      <c r="A127" s="749" t="s">
        <v>185</v>
      </c>
      <c r="B127" s="749"/>
      <c r="C127" s="749"/>
    </row>
    <row r="128" spans="1:10" s="466" customFormat="1" ht="12.75" customHeight="1">
      <c r="A128" s="655"/>
      <c r="B128" s="512"/>
      <c r="C128" s="512"/>
    </row>
    <row r="129" spans="1:3" s="466" customFormat="1" ht="21.75" customHeight="1">
      <c r="A129" s="517" t="s">
        <v>174</v>
      </c>
      <c r="B129" s="512"/>
      <c r="C129" s="512"/>
    </row>
    <row r="130" spans="1:3" s="466" customFormat="1" ht="12.75" customHeight="1">
      <c r="A130" s="516" t="s">
        <v>175</v>
      </c>
      <c r="B130" s="512"/>
      <c r="C130" s="512"/>
    </row>
  </sheetData>
  <mergeCells count="14">
    <mergeCell ref="A100:J100"/>
    <mergeCell ref="A127:C127"/>
    <mergeCell ref="A103:J103"/>
    <mergeCell ref="A105:J105"/>
    <mergeCell ref="A107:J107"/>
    <mergeCell ref="A111:J111"/>
    <mergeCell ref="A113:J113"/>
    <mergeCell ref="A115:J115"/>
    <mergeCell ref="A117:J117"/>
    <mergeCell ref="A121:J121"/>
    <mergeCell ref="A123:J123"/>
    <mergeCell ref="A125:J125"/>
    <mergeCell ref="A119:C119"/>
    <mergeCell ref="A109:C109"/>
  </mergeCells>
  <pageMargins left="0.70866141732283472" right="0.70866141732283472" top="0.74803149606299213" bottom="0.74803149606299213" header="0.31496062992125984" footer="0.31496062992125984"/>
  <pageSetup paperSize="9" scale="60" firstPageNumber="37" fitToHeight="2" orientation="landscape" useFirstPageNumber="1" r:id="rId1"/>
  <headerFooter>
    <oddHeader>&amp;RLes finances des groupements à fiscalité propre en 2017</oddHeader>
    <oddFooter>&amp;LDirection Générale des Collectivités Locales / DESL&amp;C&amp;P&amp;RMise à jour : mars 2019</oddFooter>
    <evenHeader>&amp;RLes finances des groupements à fiscalité propre en 2016</evenHeader>
    <evenFooter>&amp;LDirection Générale des Collectivités Locales / DESL&amp;C24&amp;RMise à jour : juillet 2018</evenFooter>
  </headerFooter>
  <rowBreaks count="2" manualBreakCount="2">
    <brk id="54" max="16383" man="1"/>
    <brk id="101" max="9" man="1"/>
  </rowBreaks>
  <tableParts count="1">
    <tablePart r:id="rId2"/>
  </tableParts>
</worksheet>
</file>

<file path=xl/worksheets/sheet17.xml><?xml version="1.0" encoding="utf-8"?>
<worksheet xmlns="http://schemas.openxmlformats.org/spreadsheetml/2006/main" xmlns:r="http://schemas.openxmlformats.org/officeDocument/2006/relationships">
  <sheetPr>
    <tabColor rgb="FF00B050"/>
  </sheetPr>
  <dimension ref="A1:K86"/>
  <sheetViews>
    <sheetView view="pageBreakPreview" zoomScale="60" zoomScaleNormal="100" workbookViewId="0">
      <selection activeCell="N71" sqref="N71"/>
    </sheetView>
  </sheetViews>
  <sheetFormatPr baseColWidth="10" defaultRowHeight="12.75"/>
  <cols>
    <col min="1" max="1" width="84" customWidth="1"/>
    <col min="2" max="7" width="14.7109375" customWidth="1"/>
    <col min="8" max="10" width="13.7109375" customWidth="1"/>
    <col min="11" max="11" width="19" customWidth="1"/>
  </cols>
  <sheetData>
    <row r="1" spans="1:11" s="450" customFormat="1" ht="21">
      <c r="A1" s="27" t="s">
        <v>759</v>
      </c>
    </row>
    <row r="2" spans="1:11" ht="13.5" thickBot="1">
      <c r="K2" s="242" t="s">
        <v>461</v>
      </c>
    </row>
    <row r="3" spans="1:11">
      <c r="A3" s="25"/>
      <c r="B3" s="530" t="s">
        <v>37</v>
      </c>
      <c r="C3" s="530" t="s">
        <v>99</v>
      </c>
      <c r="D3" s="530" t="s">
        <v>100</v>
      </c>
      <c r="E3" s="530" t="s">
        <v>101</v>
      </c>
      <c r="F3" s="530" t="s">
        <v>341</v>
      </c>
      <c r="G3" s="531">
        <v>300000</v>
      </c>
      <c r="H3" s="532" t="s">
        <v>358</v>
      </c>
      <c r="I3" s="532" t="s">
        <v>358</v>
      </c>
      <c r="J3" s="532" t="s">
        <v>64</v>
      </c>
      <c r="K3" s="238" t="s">
        <v>186</v>
      </c>
    </row>
    <row r="4" spans="1:11">
      <c r="A4" s="371" t="s">
        <v>68</v>
      </c>
      <c r="B4" s="533" t="s">
        <v>633</v>
      </c>
      <c r="C4" s="533" t="s">
        <v>38</v>
      </c>
      <c r="D4" s="533" t="s">
        <v>38</v>
      </c>
      <c r="E4" s="533" t="s">
        <v>38</v>
      </c>
      <c r="F4" s="533" t="s">
        <v>38</v>
      </c>
      <c r="G4" s="533" t="s">
        <v>39</v>
      </c>
      <c r="H4" s="534" t="s">
        <v>356</v>
      </c>
      <c r="I4" s="534" t="s">
        <v>357</v>
      </c>
      <c r="J4" s="534" t="s">
        <v>115</v>
      </c>
      <c r="K4" s="239" t="s">
        <v>359</v>
      </c>
    </row>
    <row r="5" spans="1:11" ht="13.5" thickBot="1">
      <c r="A5" s="298" t="s">
        <v>461</v>
      </c>
      <c r="B5" s="535" t="s">
        <v>39</v>
      </c>
      <c r="C5" s="535" t="s">
        <v>102</v>
      </c>
      <c r="D5" s="535" t="s">
        <v>103</v>
      </c>
      <c r="E5" s="535" t="s">
        <v>104</v>
      </c>
      <c r="F5" s="535" t="s">
        <v>342</v>
      </c>
      <c r="G5" s="535" t="s">
        <v>105</v>
      </c>
      <c r="H5" s="536" t="s">
        <v>104</v>
      </c>
      <c r="I5" s="536" t="s">
        <v>105</v>
      </c>
      <c r="J5" s="536" t="s">
        <v>339</v>
      </c>
      <c r="K5" s="240" t="s">
        <v>75</v>
      </c>
    </row>
    <row r="6" spans="1:11">
      <c r="A6" s="202"/>
    </row>
    <row r="7" spans="1:11" ht="15">
      <c r="A7" s="337" t="s">
        <v>125</v>
      </c>
      <c r="B7" s="518">
        <v>285.98959458299998</v>
      </c>
      <c r="C7" s="518">
        <v>271.48927276699999</v>
      </c>
      <c r="D7" s="518">
        <v>271.733879887</v>
      </c>
      <c r="E7" s="518">
        <v>336.47325102999997</v>
      </c>
      <c r="F7" s="518">
        <v>390.119541782</v>
      </c>
      <c r="G7" s="518">
        <v>437.54606285199998</v>
      </c>
      <c r="H7" s="519">
        <v>295.43966093900002</v>
      </c>
      <c r="I7" s="519">
        <v>416.14849107100002</v>
      </c>
      <c r="J7" s="519">
        <v>361.69902857900001</v>
      </c>
      <c r="K7" s="519">
        <v>365.89994098800003</v>
      </c>
    </row>
    <row r="8" spans="1:11" ht="14.25">
      <c r="A8" s="338" t="s">
        <v>126</v>
      </c>
      <c r="B8" s="520">
        <v>75.156345013999996</v>
      </c>
      <c r="C8" s="520">
        <v>72.930239513000004</v>
      </c>
      <c r="D8" s="520">
        <v>78.313415609000003</v>
      </c>
      <c r="E8" s="520">
        <v>94.964081472999993</v>
      </c>
      <c r="F8" s="520">
        <v>97.498443624000004</v>
      </c>
      <c r="G8" s="520">
        <v>110.296999509</v>
      </c>
      <c r="H8" s="334">
        <v>83.450160147000005</v>
      </c>
      <c r="I8" s="334">
        <v>104.522635038</v>
      </c>
      <c r="J8" s="334">
        <v>95.017241522999996</v>
      </c>
      <c r="K8" s="334">
        <v>98.544699962999999</v>
      </c>
    </row>
    <row r="9" spans="1:11" ht="14.25">
      <c r="A9" s="340" t="s">
        <v>127</v>
      </c>
      <c r="B9" s="521">
        <v>114.33913036600001</v>
      </c>
      <c r="C9" s="521">
        <v>106.972286063</v>
      </c>
      <c r="D9" s="521">
        <v>108.93133356</v>
      </c>
      <c r="E9" s="521">
        <v>138.01288478000001</v>
      </c>
      <c r="F9" s="521">
        <v>154.99676674</v>
      </c>
      <c r="G9" s="521">
        <v>138.85594284499999</v>
      </c>
      <c r="H9" s="522">
        <v>119.289858174</v>
      </c>
      <c r="I9" s="522">
        <v>146.13824882200001</v>
      </c>
      <c r="J9" s="522">
        <v>134.027449322</v>
      </c>
      <c r="K9" s="522">
        <v>133.76754350600001</v>
      </c>
    </row>
    <row r="10" spans="1:11" ht="14.25">
      <c r="A10" s="338" t="s">
        <v>128</v>
      </c>
      <c r="B10" s="520">
        <v>6.1641284430000001</v>
      </c>
      <c r="C10" s="520">
        <v>5.5643487570000003</v>
      </c>
      <c r="D10" s="520">
        <v>5.1977837180000002</v>
      </c>
      <c r="E10" s="520">
        <v>6.7367503659999999</v>
      </c>
      <c r="F10" s="520">
        <v>11.539031723000001</v>
      </c>
      <c r="G10" s="520">
        <v>14.082117793</v>
      </c>
      <c r="H10" s="334">
        <v>5.8332533209999999</v>
      </c>
      <c r="I10" s="334">
        <v>12.934745700000001</v>
      </c>
      <c r="J10" s="334">
        <v>9.7313972579999994</v>
      </c>
      <c r="K10" s="334">
        <v>10.022369393</v>
      </c>
    </row>
    <row r="11" spans="1:11" ht="14.25">
      <c r="A11" s="340" t="s">
        <v>129</v>
      </c>
      <c r="B11" s="521">
        <v>65.965869366000007</v>
      </c>
      <c r="C11" s="521">
        <v>68.179441765999997</v>
      </c>
      <c r="D11" s="521">
        <v>61.188673594000001</v>
      </c>
      <c r="E11" s="521">
        <v>76.927648417</v>
      </c>
      <c r="F11" s="521">
        <v>100.597048648</v>
      </c>
      <c r="G11" s="521">
        <v>154.731700574</v>
      </c>
      <c r="H11" s="522">
        <v>67.980358285999998</v>
      </c>
      <c r="I11" s="522">
        <v>130.307600423</v>
      </c>
      <c r="J11" s="522">
        <v>102.19296432500001</v>
      </c>
      <c r="K11" s="522">
        <v>101.607038053</v>
      </c>
    </row>
    <row r="12" spans="1:11" ht="14.25">
      <c r="A12" s="338" t="s">
        <v>130</v>
      </c>
      <c r="B12" s="520">
        <v>24.364121395000002</v>
      </c>
      <c r="C12" s="520">
        <v>17.842956667999999</v>
      </c>
      <c r="D12" s="520">
        <v>18.102673406000001</v>
      </c>
      <c r="E12" s="520">
        <v>19.831885994</v>
      </c>
      <c r="F12" s="520">
        <v>25.488251046999999</v>
      </c>
      <c r="G12" s="520">
        <v>19.579302130999999</v>
      </c>
      <c r="H12" s="334">
        <v>18.886031011</v>
      </c>
      <c r="I12" s="334">
        <v>22.245261086999999</v>
      </c>
      <c r="J12" s="334">
        <v>20.729976149999999</v>
      </c>
      <c r="K12" s="334">
        <v>21.958290072</v>
      </c>
    </row>
    <row r="13" spans="1:11" ht="15">
      <c r="A13" s="344" t="s">
        <v>131</v>
      </c>
      <c r="B13" s="523">
        <v>340.93392699600003</v>
      </c>
      <c r="C13" s="523">
        <v>316.53657529999998</v>
      </c>
      <c r="D13" s="523">
        <v>325.09774081299997</v>
      </c>
      <c r="E13" s="523">
        <v>400.87624657499998</v>
      </c>
      <c r="F13" s="523">
        <v>481.69582233</v>
      </c>
      <c r="G13" s="523">
        <v>542.88100280599997</v>
      </c>
      <c r="H13" s="524">
        <v>351.66034023600002</v>
      </c>
      <c r="I13" s="524">
        <v>515.27589364799996</v>
      </c>
      <c r="J13" s="524">
        <v>441.472022557</v>
      </c>
      <c r="K13" s="524">
        <v>443.936168404</v>
      </c>
    </row>
    <row r="14" spans="1:11" ht="14.25">
      <c r="A14" s="338" t="s">
        <v>66</v>
      </c>
      <c r="B14" s="520">
        <v>220.05579569299999</v>
      </c>
      <c r="C14" s="520">
        <v>196.00566896500001</v>
      </c>
      <c r="D14" s="520">
        <v>198.70818656200001</v>
      </c>
      <c r="E14" s="520">
        <v>229.48456210699999</v>
      </c>
      <c r="F14" s="520">
        <v>268.21707821400003</v>
      </c>
      <c r="G14" s="520">
        <v>275.24051148400002</v>
      </c>
      <c r="H14" s="334">
        <v>210.07545185999999</v>
      </c>
      <c r="I14" s="334">
        <v>272.07172713800003</v>
      </c>
      <c r="J14" s="334">
        <v>244.10638390899999</v>
      </c>
      <c r="K14" s="334">
        <v>245.74712504199999</v>
      </c>
    </row>
    <row r="15" spans="1:11" ht="14.25">
      <c r="A15" s="340" t="s">
        <v>132</v>
      </c>
      <c r="B15" s="521">
        <v>172.87843604899999</v>
      </c>
      <c r="C15" s="521">
        <v>143.98248473300001</v>
      </c>
      <c r="D15" s="521">
        <v>145.498527677</v>
      </c>
      <c r="E15" s="521">
        <v>156.232310463</v>
      </c>
      <c r="F15" s="521">
        <v>205.761656633</v>
      </c>
      <c r="G15" s="521">
        <v>168.071778978</v>
      </c>
      <c r="H15" s="522">
        <v>150.011967586</v>
      </c>
      <c r="I15" s="522">
        <v>185.07643890899999</v>
      </c>
      <c r="J15" s="522">
        <v>169.259521339</v>
      </c>
      <c r="K15" s="522">
        <v>166.78684124899999</v>
      </c>
    </row>
    <row r="16" spans="1:11" ht="14.25">
      <c r="A16" s="601" t="s">
        <v>133</v>
      </c>
      <c r="B16" s="602">
        <v>47.177359643999999</v>
      </c>
      <c r="C16" s="602">
        <v>52.023184231999998</v>
      </c>
      <c r="D16" s="602">
        <v>53.209658884</v>
      </c>
      <c r="E16" s="602">
        <v>73.252251643999998</v>
      </c>
      <c r="F16" s="602">
        <v>62.455421581000003</v>
      </c>
      <c r="G16" s="602">
        <v>107.168732506</v>
      </c>
      <c r="H16" s="393">
        <v>60.063484273999997</v>
      </c>
      <c r="I16" s="393">
        <v>86.995288228999996</v>
      </c>
      <c r="J16" s="393">
        <v>74.846862568999995</v>
      </c>
      <c r="K16" s="393">
        <v>78.960283793000002</v>
      </c>
    </row>
    <row r="17" spans="1:11" ht="14.25">
      <c r="A17" s="603" t="s">
        <v>134</v>
      </c>
      <c r="B17" s="604">
        <v>46.476001509</v>
      </c>
      <c r="C17" s="604">
        <v>52.097383479000001</v>
      </c>
      <c r="D17" s="604">
        <v>60.433343217000001</v>
      </c>
      <c r="E17" s="604">
        <v>96.792439877000007</v>
      </c>
      <c r="F17" s="604">
        <v>135.83905817799999</v>
      </c>
      <c r="G17" s="604">
        <v>200.82455564099999</v>
      </c>
      <c r="H17" s="605">
        <v>71.905900584999998</v>
      </c>
      <c r="I17" s="605">
        <v>171.50484558700001</v>
      </c>
      <c r="J17" s="605">
        <v>126.577651659</v>
      </c>
      <c r="K17" s="605">
        <v>123.98579893900001</v>
      </c>
    </row>
    <row r="18" spans="1:11" ht="14.25">
      <c r="A18" s="601" t="s">
        <v>135</v>
      </c>
      <c r="B18" s="602">
        <v>33.977133641999998</v>
      </c>
      <c r="C18" s="602">
        <v>39.441233247</v>
      </c>
      <c r="D18" s="602">
        <v>46.594923686999998</v>
      </c>
      <c r="E18" s="602">
        <v>74.533586678000006</v>
      </c>
      <c r="F18" s="602">
        <v>106.727456987</v>
      </c>
      <c r="G18" s="602">
        <v>172.11233568500001</v>
      </c>
      <c r="H18" s="393">
        <v>55.246031877</v>
      </c>
      <c r="I18" s="393">
        <v>142.612435551</v>
      </c>
      <c r="J18" s="393">
        <v>103.20310886999999</v>
      </c>
      <c r="K18" s="393">
        <v>100.46703657800001</v>
      </c>
    </row>
    <row r="19" spans="1:11" ht="14.25">
      <c r="A19" s="622" t="s">
        <v>136</v>
      </c>
      <c r="B19" s="623">
        <v>1.1699823899999999</v>
      </c>
      <c r="C19" s="623">
        <v>0.76279221399999997</v>
      </c>
      <c r="D19" s="623">
        <v>0.65767698699999999</v>
      </c>
      <c r="E19" s="623">
        <v>0.967937563</v>
      </c>
      <c r="F19" s="623">
        <v>0.67338867899999999</v>
      </c>
      <c r="G19" s="623">
        <v>1.9906394460000001</v>
      </c>
      <c r="H19" s="624">
        <v>0.80018113300000004</v>
      </c>
      <c r="I19" s="624">
        <v>1.3963312999999999</v>
      </c>
      <c r="J19" s="624">
        <v>1.1274192730000001</v>
      </c>
      <c r="K19" s="624">
        <v>1.2188723530000001</v>
      </c>
    </row>
    <row r="20" spans="1:11" ht="14.25">
      <c r="A20" s="601" t="s">
        <v>137</v>
      </c>
      <c r="B20" s="602">
        <v>11.328885478</v>
      </c>
      <c r="C20" s="602">
        <v>11.893358017000001</v>
      </c>
      <c r="D20" s="602">
        <v>13.180742543999999</v>
      </c>
      <c r="E20" s="602">
        <v>21.290915635000001</v>
      </c>
      <c r="F20" s="602">
        <v>28.438212512</v>
      </c>
      <c r="G20" s="602">
        <v>26.721580509999999</v>
      </c>
      <c r="H20" s="393">
        <v>15.859687574000001</v>
      </c>
      <c r="I20" s="393">
        <v>27.496078737000001</v>
      </c>
      <c r="J20" s="393">
        <v>22.247123515999998</v>
      </c>
      <c r="K20" s="393">
        <v>22.299890007999998</v>
      </c>
    </row>
    <row r="21" spans="1:11" ht="14.25">
      <c r="A21" s="622" t="s">
        <v>138</v>
      </c>
      <c r="B21" s="623">
        <v>24.151684242999998</v>
      </c>
      <c r="C21" s="623">
        <v>25.495616686999998</v>
      </c>
      <c r="D21" s="623">
        <v>24.722785551000001</v>
      </c>
      <c r="E21" s="623">
        <v>27.031074461999999</v>
      </c>
      <c r="F21" s="623">
        <v>14.875010581</v>
      </c>
      <c r="G21" s="623">
        <v>6.0341884200000004</v>
      </c>
      <c r="H21" s="624">
        <v>25.643373943</v>
      </c>
      <c r="I21" s="624">
        <v>10.022929792999999</v>
      </c>
      <c r="J21" s="624">
        <v>17.069015707999998</v>
      </c>
      <c r="K21" s="624">
        <v>19.067649958000001</v>
      </c>
    </row>
    <row r="22" spans="1:11" ht="14.25">
      <c r="A22" s="601" t="s">
        <v>139</v>
      </c>
      <c r="B22" s="602">
        <v>40.012538178</v>
      </c>
      <c r="C22" s="602">
        <v>33.656943665999997</v>
      </c>
      <c r="D22" s="602">
        <v>33.195014104999998</v>
      </c>
      <c r="E22" s="602">
        <v>38.367695048999998</v>
      </c>
      <c r="F22" s="602">
        <v>47.711014081000002</v>
      </c>
      <c r="G22" s="602">
        <v>41.799070366999999</v>
      </c>
      <c r="H22" s="393">
        <v>35.335753713999999</v>
      </c>
      <c r="I22" s="393">
        <v>44.466380495000003</v>
      </c>
      <c r="J22" s="393">
        <v>40.347728031999999</v>
      </c>
      <c r="K22" s="393">
        <v>40.817570635000003</v>
      </c>
    </row>
    <row r="23" spans="1:11" ht="14.25">
      <c r="A23" s="625" t="s">
        <v>140</v>
      </c>
      <c r="B23" s="626">
        <v>10.237907372</v>
      </c>
      <c r="C23" s="626">
        <v>9.2809625039999997</v>
      </c>
      <c r="D23" s="626">
        <v>8.0384113789999994</v>
      </c>
      <c r="E23" s="626">
        <v>9.2004750800000004</v>
      </c>
      <c r="F23" s="626">
        <v>15.053661276</v>
      </c>
      <c r="G23" s="626">
        <v>18.982676895000001</v>
      </c>
      <c r="H23" s="627">
        <v>8.6998601359999999</v>
      </c>
      <c r="I23" s="627">
        <v>17.210010635</v>
      </c>
      <c r="J23" s="627">
        <v>13.371243248000001</v>
      </c>
      <c r="K23" s="627">
        <v>14.31802383</v>
      </c>
    </row>
    <row r="24" spans="1:11" ht="15">
      <c r="A24" s="609" t="s">
        <v>141</v>
      </c>
      <c r="B24" s="610">
        <v>54.944332412999998</v>
      </c>
      <c r="C24" s="610">
        <v>45.047302533</v>
      </c>
      <c r="D24" s="610">
        <v>53.363860926000001</v>
      </c>
      <c r="E24" s="610">
        <v>64.402995544000007</v>
      </c>
      <c r="F24" s="610">
        <v>91.576280549000003</v>
      </c>
      <c r="G24" s="610">
        <v>105.334939955</v>
      </c>
      <c r="H24" s="377">
        <v>56.220679296999997</v>
      </c>
      <c r="I24" s="377">
        <v>99.127402576999998</v>
      </c>
      <c r="J24" s="377">
        <v>79.772993978000002</v>
      </c>
      <c r="K24" s="377">
        <v>78.036227416000003</v>
      </c>
    </row>
    <row r="25" spans="1:11" ht="15">
      <c r="A25" s="628" t="s">
        <v>142</v>
      </c>
      <c r="B25" s="629">
        <v>32.755797039000001</v>
      </c>
      <c r="C25" s="629">
        <v>26.094908544999999</v>
      </c>
      <c r="D25" s="629">
        <v>35.747947828999997</v>
      </c>
      <c r="E25" s="629">
        <v>42.679314064000003</v>
      </c>
      <c r="F25" s="629">
        <v>52.208643588000001</v>
      </c>
      <c r="G25" s="629">
        <v>60.233159594</v>
      </c>
      <c r="H25" s="630">
        <v>36.795540838999997</v>
      </c>
      <c r="I25" s="630">
        <v>56.612713620999997</v>
      </c>
      <c r="J25" s="630">
        <v>47.673563064</v>
      </c>
      <c r="K25" s="630">
        <v>45.081544227999998</v>
      </c>
    </row>
    <row r="26" spans="1:11" ht="15">
      <c r="A26" s="609" t="s">
        <v>143</v>
      </c>
      <c r="B26" s="610">
        <v>89.378513003999998</v>
      </c>
      <c r="C26" s="610">
        <v>85.325670497000004</v>
      </c>
      <c r="D26" s="610">
        <v>90.010154107999995</v>
      </c>
      <c r="E26" s="610">
        <v>99.336069011999996</v>
      </c>
      <c r="F26" s="610">
        <v>138.66931796399999</v>
      </c>
      <c r="G26" s="610">
        <v>174.50936948</v>
      </c>
      <c r="H26" s="377">
        <v>92.689347291000004</v>
      </c>
      <c r="I26" s="377">
        <v>158.33930139099999</v>
      </c>
      <c r="J26" s="377">
        <v>128.725852984</v>
      </c>
      <c r="K26" s="377">
        <v>128.168087765</v>
      </c>
    </row>
    <row r="27" spans="1:11" ht="14.25">
      <c r="A27" s="622" t="s">
        <v>144</v>
      </c>
      <c r="B27" s="623">
        <v>74.892151898999998</v>
      </c>
      <c r="C27" s="623">
        <v>68.987709957000007</v>
      </c>
      <c r="D27" s="623">
        <v>70.014116631999997</v>
      </c>
      <c r="E27" s="623">
        <v>72.163839432000003</v>
      </c>
      <c r="F27" s="623">
        <v>89.200874507999998</v>
      </c>
      <c r="G27" s="623">
        <v>125.382718168</v>
      </c>
      <c r="H27" s="624">
        <v>70.797742693999993</v>
      </c>
      <c r="I27" s="624">
        <v>109.058442649</v>
      </c>
      <c r="J27" s="624">
        <v>91.799767001000006</v>
      </c>
      <c r="K27" s="624">
        <v>90.668743788</v>
      </c>
    </row>
    <row r="28" spans="1:11" ht="14.25">
      <c r="A28" s="601" t="s">
        <v>145</v>
      </c>
      <c r="B28" s="602">
        <v>7.6284059309999996</v>
      </c>
      <c r="C28" s="602">
        <v>9.5833445130000001</v>
      </c>
      <c r="D28" s="602">
        <v>13.240118037</v>
      </c>
      <c r="E28" s="602">
        <v>18.512840195999999</v>
      </c>
      <c r="F28" s="602">
        <v>32.473994357999999</v>
      </c>
      <c r="G28" s="602">
        <v>32.883031080000002</v>
      </c>
      <c r="H28" s="393">
        <v>14.447871454</v>
      </c>
      <c r="I28" s="393">
        <v>32.698484702999998</v>
      </c>
      <c r="J28" s="393">
        <v>24.465979422</v>
      </c>
      <c r="K28" s="393">
        <v>24.411696852999999</v>
      </c>
    </row>
    <row r="29" spans="1:11" ht="14.25">
      <c r="A29" s="622" t="s">
        <v>146</v>
      </c>
      <c r="B29" s="623">
        <v>6.8579551739999998</v>
      </c>
      <c r="C29" s="623">
        <v>6.754616027</v>
      </c>
      <c r="D29" s="623">
        <v>6.7559194390000004</v>
      </c>
      <c r="E29" s="623">
        <v>8.6593893840000007</v>
      </c>
      <c r="F29" s="623">
        <v>16.994449098</v>
      </c>
      <c r="G29" s="623">
        <v>16.243620233000001</v>
      </c>
      <c r="H29" s="624">
        <v>7.4437331430000002</v>
      </c>
      <c r="I29" s="624">
        <v>16.582374039000001</v>
      </c>
      <c r="J29" s="624">
        <v>12.460106562</v>
      </c>
      <c r="K29" s="624">
        <v>13.087647124</v>
      </c>
    </row>
    <row r="30" spans="1:11" ht="15">
      <c r="A30" s="609" t="s">
        <v>147</v>
      </c>
      <c r="B30" s="610">
        <v>41.250969015999999</v>
      </c>
      <c r="C30" s="610">
        <v>37.630550163000002</v>
      </c>
      <c r="D30" s="610">
        <v>33.412419796000002</v>
      </c>
      <c r="E30" s="610">
        <v>35.841322439999999</v>
      </c>
      <c r="F30" s="610">
        <v>45.922770763999999</v>
      </c>
      <c r="G30" s="610">
        <v>69.422110383000003</v>
      </c>
      <c r="H30" s="377">
        <v>35.12421835</v>
      </c>
      <c r="I30" s="377">
        <v>58.819839860999998</v>
      </c>
      <c r="J30" s="377">
        <v>48.131194686999997</v>
      </c>
      <c r="K30" s="377">
        <v>49.066810752999999</v>
      </c>
    </row>
    <row r="31" spans="1:11" ht="14.25">
      <c r="A31" s="622" t="s">
        <v>148</v>
      </c>
      <c r="B31" s="623">
        <v>11.374624953</v>
      </c>
      <c r="C31" s="623">
        <v>9.4137480809999996</v>
      </c>
      <c r="D31" s="623">
        <v>8.6823317259999993</v>
      </c>
      <c r="E31" s="623">
        <v>9.5072501759999994</v>
      </c>
      <c r="F31" s="623">
        <v>10.699812849000001</v>
      </c>
      <c r="G31" s="623">
        <v>13.557786546999999</v>
      </c>
      <c r="H31" s="624">
        <v>9.1664821399999994</v>
      </c>
      <c r="I31" s="624">
        <v>12.268345619</v>
      </c>
      <c r="J31" s="624">
        <v>10.86915387</v>
      </c>
      <c r="K31" s="624">
        <v>10.948342931999999</v>
      </c>
    </row>
    <row r="32" spans="1:11" ht="14.25">
      <c r="A32" s="601" t="s">
        <v>149</v>
      </c>
      <c r="B32" s="602">
        <v>22.715569313</v>
      </c>
      <c r="C32" s="602">
        <v>19.966543346000002</v>
      </c>
      <c r="D32" s="602">
        <v>16.610701623000001</v>
      </c>
      <c r="E32" s="602">
        <v>16.518729088000001</v>
      </c>
      <c r="F32" s="602">
        <v>20.296395278999999</v>
      </c>
      <c r="G32" s="602">
        <v>33.409847448999997</v>
      </c>
      <c r="H32" s="393">
        <v>17.240161107999999</v>
      </c>
      <c r="I32" s="393">
        <v>27.493410236999999</v>
      </c>
      <c r="J32" s="393">
        <v>22.868364138</v>
      </c>
      <c r="K32" s="393">
        <v>23.785506708</v>
      </c>
    </row>
    <row r="33" spans="1:11" ht="14.25">
      <c r="A33" s="625" t="s">
        <v>150</v>
      </c>
      <c r="B33" s="626">
        <v>7.1607747499999999</v>
      </c>
      <c r="C33" s="626">
        <v>8.2502587359999993</v>
      </c>
      <c r="D33" s="626">
        <v>8.1193864470000001</v>
      </c>
      <c r="E33" s="626">
        <v>9.8153431760000007</v>
      </c>
      <c r="F33" s="626">
        <v>14.926562637</v>
      </c>
      <c r="G33" s="626">
        <v>22.454476387</v>
      </c>
      <c r="H33" s="627">
        <v>8.7175751019999996</v>
      </c>
      <c r="I33" s="627">
        <v>19.058084006000001</v>
      </c>
      <c r="J33" s="627">
        <v>14.393676679</v>
      </c>
      <c r="K33" s="627">
        <v>14.332961113</v>
      </c>
    </row>
    <row r="34" spans="1:11" ht="15">
      <c r="A34" s="614" t="s">
        <v>151</v>
      </c>
      <c r="B34" s="610">
        <v>375.368107587</v>
      </c>
      <c r="C34" s="610">
        <v>356.81494326400002</v>
      </c>
      <c r="D34" s="610">
        <v>361.744033995</v>
      </c>
      <c r="E34" s="610">
        <v>435.80932004200002</v>
      </c>
      <c r="F34" s="610">
        <v>528.78885974599996</v>
      </c>
      <c r="G34" s="610">
        <v>612.05543233200001</v>
      </c>
      <c r="H34" s="377">
        <v>388.12900823000001</v>
      </c>
      <c r="I34" s="377">
        <v>574.48779246200002</v>
      </c>
      <c r="J34" s="377">
        <v>490.424881562</v>
      </c>
      <c r="K34" s="377">
        <v>494.06802875300002</v>
      </c>
    </row>
    <row r="35" spans="1:11" ht="15">
      <c r="A35" s="631" t="s">
        <v>152</v>
      </c>
      <c r="B35" s="632">
        <v>382.18489601200002</v>
      </c>
      <c r="C35" s="632">
        <v>354.16712546299999</v>
      </c>
      <c r="D35" s="632">
        <v>358.51016060900002</v>
      </c>
      <c r="E35" s="632">
        <v>436.71756901499998</v>
      </c>
      <c r="F35" s="632">
        <v>527.61859309500005</v>
      </c>
      <c r="G35" s="632">
        <v>612.30311318899999</v>
      </c>
      <c r="H35" s="633">
        <v>386.784558586</v>
      </c>
      <c r="I35" s="633">
        <v>574.09573350999995</v>
      </c>
      <c r="J35" s="633">
        <v>489.60321724300002</v>
      </c>
      <c r="K35" s="633">
        <v>493.00297915700003</v>
      </c>
    </row>
    <row r="36" spans="1:11" ht="15">
      <c r="A36" s="611" t="s">
        <v>153</v>
      </c>
      <c r="B36" s="612">
        <v>6.8167884259999996</v>
      </c>
      <c r="C36" s="612">
        <v>-2.647817801</v>
      </c>
      <c r="D36" s="612">
        <v>-3.233873387</v>
      </c>
      <c r="E36" s="612">
        <v>0.90824897199999999</v>
      </c>
      <c r="F36" s="612">
        <v>-1.1702666509999999</v>
      </c>
      <c r="G36" s="612">
        <v>0.247680857</v>
      </c>
      <c r="H36" s="613">
        <v>-1.3444496429999999</v>
      </c>
      <c r="I36" s="613">
        <v>-0.39205895299999999</v>
      </c>
      <c r="J36" s="613">
        <v>-0.82166431900000003</v>
      </c>
      <c r="K36" s="613">
        <v>-1.0650495950000001</v>
      </c>
    </row>
    <row r="37" spans="1:11" ht="14.25">
      <c r="A37" s="622" t="s">
        <v>154</v>
      </c>
      <c r="B37" s="623">
        <v>22.188535374000001</v>
      </c>
      <c r="C37" s="623">
        <v>18.952393988000001</v>
      </c>
      <c r="D37" s="623">
        <v>17.615913097</v>
      </c>
      <c r="E37" s="623">
        <v>21.72368148</v>
      </c>
      <c r="F37" s="623">
        <v>39.367636959999999</v>
      </c>
      <c r="G37" s="623">
        <v>45.101780361000003</v>
      </c>
      <c r="H37" s="624">
        <v>19.425138458999999</v>
      </c>
      <c r="I37" s="624">
        <v>42.514688956000001</v>
      </c>
      <c r="J37" s="624">
        <v>32.099430914000003</v>
      </c>
      <c r="K37" s="624">
        <v>32.954683189000001</v>
      </c>
    </row>
    <row r="38" spans="1:11" ht="14.25">
      <c r="A38" s="601" t="s">
        <v>155</v>
      </c>
      <c r="B38" s="602">
        <v>26.638418236</v>
      </c>
      <c r="C38" s="602">
        <v>22.582314725</v>
      </c>
      <c r="D38" s="602">
        <v>20.182219378999999</v>
      </c>
      <c r="E38" s="602">
        <v>22.769057950000001</v>
      </c>
      <c r="F38" s="602">
        <v>42.788358477999999</v>
      </c>
      <c r="G38" s="602">
        <v>52.529501666000002</v>
      </c>
      <c r="H38" s="393">
        <v>21.652658725999999</v>
      </c>
      <c r="I38" s="393">
        <v>48.134559639999999</v>
      </c>
      <c r="J38" s="393">
        <v>36.189076704000001</v>
      </c>
      <c r="K38" s="393">
        <v>36.155120703000001</v>
      </c>
    </row>
    <row r="39" spans="1:11" ht="14.25">
      <c r="A39" s="625" t="s">
        <v>156</v>
      </c>
      <c r="B39" s="626">
        <v>4.4498828609999999</v>
      </c>
      <c r="C39" s="626">
        <v>3.629920737</v>
      </c>
      <c r="D39" s="626">
        <v>2.5663062820000002</v>
      </c>
      <c r="E39" s="626">
        <v>1.0453764699999999</v>
      </c>
      <c r="F39" s="626">
        <v>3.4207215180000001</v>
      </c>
      <c r="G39" s="626">
        <v>7.4277213050000004</v>
      </c>
      <c r="H39" s="627">
        <v>2.2275202670000001</v>
      </c>
      <c r="I39" s="627">
        <v>5.6198706840000003</v>
      </c>
      <c r="J39" s="627">
        <v>4.0896457899999996</v>
      </c>
      <c r="K39" s="627">
        <v>3.200437515</v>
      </c>
    </row>
    <row r="40" spans="1:11" ht="15">
      <c r="A40" s="614" t="s">
        <v>157</v>
      </c>
      <c r="B40" s="610">
        <v>397.55664296100002</v>
      </c>
      <c r="C40" s="610">
        <v>375.767337252</v>
      </c>
      <c r="D40" s="610">
        <v>379.35994709200003</v>
      </c>
      <c r="E40" s="610">
        <v>457.533001523</v>
      </c>
      <c r="F40" s="610">
        <v>568.15649670599998</v>
      </c>
      <c r="G40" s="610">
        <v>657.15721269300002</v>
      </c>
      <c r="H40" s="377">
        <v>407.55414668899999</v>
      </c>
      <c r="I40" s="377">
        <v>617.00248141899999</v>
      </c>
      <c r="J40" s="377">
        <v>522.52431247699997</v>
      </c>
      <c r="K40" s="377">
        <v>527.02271194100001</v>
      </c>
    </row>
    <row r="41" spans="1:11" ht="15">
      <c r="A41" s="631" t="s">
        <v>158</v>
      </c>
      <c r="B41" s="632">
        <v>408.82331424799997</v>
      </c>
      <c r="C41" s="632">
        <v>376.74944018799999</v>
      </c>
      <c r="D41" s="632">
        <v>378.69237998800003</v>
      </c>
      <c r="E41" s="632">
        <v>459.48662696399998</v>
      </c>
      <c r="F41" s="632">
        <v>570.40695157300001</v>
      </c>
      <c r="G41" s="632">
        <v>664.83261485499997</v>
      </c>
      <c r="H41" s="633">
        <v>408.43721731300002</v>
      </c>
      <c r="I41" s="633">
        <v>622.23029314999997</v>
      </c>
      <c r="J41" s="633">
        <v>525.79229394799995</v>
      </c>
      <c r="K41" s="633">
        <v>529.15809986099998</v>
      </c>
    </row>
    <row r="42" spans="1:11" ht="14.25">
      <c r="A42" s="606" t="s">
        <v>159</v>
      </c>
      <c r="B42" s="607">
        <v>11.266671286999999</v>
      </c>
      <c r="C42" s="607">
        <v>0.98210293599999998</v>
      </c>
      <c r="D42" s="607">
        <v>-0.66756710399999997</v>
      </c>
      <c r="E42" s="607">
        <v>1.9536254420000001</v>
      </c>
      <c r="F42" s="607">
        <v>2.2504548670000002</v>
      </c>
      <c r="G42" s="607">
        <v>7.6754021620000001</v>
      </c>
      <c r="H42" s="608">
        <v>0.88307062400000003</v>
      </c>
      <c r="I42" s="608">
        <v>5.2278117310000001</v>
      </c>
      <c r="J42" s="608">
        <v>3.2679814710000001</v>
      </c>
      <c r="K42" s="608">
        <v>2.1353879189999998</v>
      </c>
    </row>
    <row r="43" spans="1:11" s="7" customFormat="1" ht="15">
      <c r="A43" s="634" t="s">
        <v>241</v>
      </c>
      <c r="B43" s="629">
        <v>194.42881313500001</v>
      </c>
      <c r="C43" s="629">
        <v>187.011022161</v>
      </c>
      <c r="D43" s="629">
        <v>182.126318169</v>
      </c>
      <c r="E43" s="629">
        <v>232.148900174</v>
      </c>
      <c r="F43" s="629">
        <v>438.05155411800001</v>
      </c>
      <c r="G43" s="629">
        <v>541.01676565499997</v>
      </c>
      <c r="H43" s="630">
        <v>201.194225558</v>
      </c>
      <c r="I43" s="630">
        <v>494.56162926600001</v>
      </c>
      <c r="J43" s="630">
        <v>362.22916090199999</v>
      </c>
      <c r="K43" s="630">
        <v>371.14483180299999</v>
      </c>
    </row>
    <row r="44" spans="1:11" ht="15">
      <c r="A44" s="609" t="s">
        <v>160</v>
      </c>
      <c r="B44" s="602"/>
      <c r="C44" s="602"/>
      <c r="D44" s="602"/>
      <c r="E44" s="602"/>
      <c r="F44" s="602"/>
      <c r="G44" s="602"/>
      <c r="H44" s="616"/>
      <c r="I44" s="616"/>
      <c r="J44" s="616"/>
      <c r="K44" s="616"/>
    </row>
    <row r="45" spans="1:11" ht="15">
      <c r="A45" s="340" t="s">
        <v>562</v>
      </c>
      <c r="B45" s="521">
        <v>285.054408755</v>
      </c>
      <c r="C45" s="521">
        <v>270.14493650899999</v>
      </c>
      <c r="D45" s="521">
        <v>271.41490801899999</v>
      </c>
      <c r="E45" s="521">
        <v>335.84529145800002</v>
      </c>
      <c r="F45" s="521">
        <v>389.47236091100001</v>
      </c>
      <c r="G45" s="521">
        <v>437.54606285199998</v>
      </c>
      <c r="H45" s="522">
        <v>294.84651817700001</v>
      </c>
      <c r="I45" s="522">
        <v>415.85650045400001</v>
      </c>
      <c r="J45" s="522">
        <v>361.271193944</v>
      </c>
      <c r="K45" s="522">
        <v>365.48494165300002</v>
      </c>
    </row>
    <row r="46" spans="1:11" ht="15">
      <c r="A46" s="338" t="s">
        <v>563</v>
      </c>
      <c r="B46" s="520">
        <v>228.896926538</v>
      </c>
      <c r="C46" s="520">
        <v>233.51537346000001</v>
      </c>
      <c r="D46" s="520">
        <v>271.731852221</v>
      </c>
      <c r="E46" s="520">
        <v>307.30700542199997</v>
      </c>
      <c r="F46" s="520">
        <v>353.52974099099998</v>
      </c>
      <c r="G46" s="520">
        <v>393.81465652399999</v>
      </c>
      <c r="H46" s="334">
        <v>277.82730267599999</v>
      </c>
      <c r="I46" s="334">
        <v>375.63918524000002</v>
      </c>
      <c r="J46" s="334">
        <v>331.51810126300001</v>
      </c>
      <c r="K46" s="334">
        <v>329.04167979599998</v>
      </c>
    </row>
    <row r="47" spans="1:11" ht="15">
      <c r="A47" s="340" t="s">
        <v>564</v>
      </c>
      <c r="B47" s="521">
        <v>172.87843604899999</v>
      </c>
      <c r="C47" s="521">
        <v>143.98248473300001</v>
      </c>
      <c r="D47" s="521">
        <v>145.498527677</v>
      </c>
      <c r="E47" s="521">
        <v>156.232310463</v>
      </c>
      <c r="F47" s="521">
        <v>205.761656633</v>
      </c>
      <c r="G47" s="521">
        <v>168.071778978</v>
      </c>
      <c r="H47" s="522">
        <v>150.011967586</v>
      </c>
      <c r="I47" s="522">
        <v>185.07643890899999</v>
      </c>
      <c r="J47" s="522">
        <v>169.259521339</v>
      </c>
      <c r="K47" s="522">
        <v>166.78684124899999</v>
      </c>
    </row>
    <row r="48" spans="1:11" ht="15">
      <c r="A48" s="338" t="s">
        <v>565</v>
      </c>
      <c r="B48" s="520">
        <v>340.93392699600003</v>
      </c>
      <c r="C48" s="520">
        <v>316.53657529999998</v>
      </c>
      <c r="D48" s="520">
        <v>325.09774081299997</v>
      </c>
      <c r="E48" s="520">
        <v>400.87624657499998</v>
      </c>
      <c r="F48" s="520">
        <v>481.69582233</v>
      </c>
      <c r="G48" s="520">
        <v>542.88100280599997</v>
      </c>
      <c r="H48" s="334">
        <v>351.66034023600002</v>
      </c>
      <c r="I48" s="334">
        <v>515.27589364799996</v>
      </c>
      <c r="J48" s="334">
        <v>441.472022557</v>
      </c>
      <c r="K48" s="334">
        <v>443.936168404</v>
      </c>
    </row>
    <row r="49" spans="1:11" ht="15">
      <c r="A49" s="340" t="s">
        <v>569</v>
      </c>
      <c r="B49" s="521">
        <v>79.441512798000005</v>
      </c>
      <c r="C49" s="521">
        <v>74.103527399000001</v>
      </c>
      <c r="D49" s="521">
        <v>73.968376673999998</v>
      </c>
      <c r="E49" s="521">
        <v>74.513209766000003</v>
      </c>
      <c r="F49" s="521">
        <v>93.031499882000006</v>
      </c>
      <c r="G49" s="521">
        <v>129.25110713199999</v>
      </c>
      <c r="H49" s="522">
        <v>74.356056061999993</v>
      </c>
      <c r="I49" s="522">
        <v>112.90979369599999</v>
      </c>
      <c r="J49" s="522">
        <v>95.518934311999999</v>
      </c>
      <c r="K49" s="522">
        <v>94.524786906000003</v>
      </c>
    </row>
    <row r="50" spans="1:11" ht="15">
      <c r="A50" s="598" t="s">
        <v>567</v>
      </c>
      <c r="B50" s="599">
        <v>194.42881313500001</v>
      </c>
      <c r="C50" s="599">
        <v>187.011022161</v>
      </c>
      <c r="D50" s="599">
        <v>182.126318169</v>
      </c>
      <c r="E50" s="599">
        <v>232.148900174</v>
      </c>
      <c r="F50" s="599">
        <v>438.05155411800001</v>
      </c>
      <c r="G50" s="599">
        <v>541.01676565499997</v>
      </c>
      <c r="H50" s="600">
        <v>201.194225558</v>
      </c>
      <c r="I50" s="600">
        <v>494.56162926600001</v>
      </c>
      <c r="J50" s="600">
        <v>362.22916090199999</v>
      </c>
      <c r="K50" s="600">
        <v>371.14483180299999</v>
      </c>
    </row>
    <row r="51" spans="1:11" ht="15">
      <c r="A51" s="625" t="s">
        <v>568</v>
      </c>
      <c r="B51" s="626">
        <v>33.977133641999998</v>
      </c>
      <c r="C51" s="626">
        <v>39.441233247</v>
      </c>
      <c r="D51" s="626">
        <v>46.594923686999998</v>
      </c>
      <c r="E51" s="626">
        <v>74.533586678000006</v>
      </c>
      <c r="F51" s="626">
        <v>106.727456987</v>
      </c>
      <c r="G51" s="626">
        <v>172.11233568500001</v>
      </c>
      <c r="H51" s="627">
        <v>55.246031877</v>
      </c>
      <c r="I51" s="627">
        <v>142.612435551</v>
      </c>
      <c r="J51" s="627">
        <v>103.20310886999999</v>
      </c>
      <c r="K51" s="627">
        <v>100.46703657800001</v>
      </c>
    </row>
    <row r="52" spans="1:11" ht="12.75" customHeight="1">
      <c r="A52" s="218" t="s">
        <v>584</v>
      </c>
      <c r="B52" s="12"/>
      <c r="C52" s="12"/>
      <c r="D52" s="12"/>
      <c r="E52" s="12"/>
      <c r="F52" s="12"/>
      <c r="G52" s="12"/>
      <c r="H52" s="193"/>
      <c r="I52" s="193"/>
      <c r="J52" s="193"/>
    </row>
    <row r="53" spans="1:11">
      <c r="A53" s="218" t="s">
        <v>693</v>
      </c>
      <c r="B53" s="12"/>
      <c r="C53" s="12"/>
      <c r="D53" s="12"/>
      <c r="E53" s="12"/>
      <c r="F53" s="12"/>
      <c r="G53" s="12"/>
      <c r="H53" s="193"/>
      <c r="I53" s="193"/>
      <c r="J53" s="193"/>
      <c r="K53" s="24"/>
    </row>
    <row r="54" spans="1:11" s="466" customFormat="1">
      <c r="A54" s="488" t="s">
        <v>657</v>
      </c>
      <c r="B54" s="486"/>
      <c r="D54" s="489"/>
    </row>
    <row r="56" spans="1:11" ht="45" customHeight="1">
      <c r="A56" s="753" t="s">
        <v>509</v>
      </c>
      <c r="B56" s="754"/>
      <c r="C56" s="754"/>
      <c r="D56" s="754"/>
      <c r="E56" s="754"/>
      <c r="F56" s="754"/>
      <c r="G56" s="754"/>
      <c r="H56" s="754"/>
      <c r="I56" s="754"/>
      <c r="J56" s="755"/>
    </row>
    <row r="57" spans="1:11">
      <c r="A57" s="199"/>
      <c r="B57" s="3"/>
      <c r="D57" s="164"/>
      <c r="G57" s="164"/>
    </row>
    <row r="58" spans="1:11" s="466" customFormat="1" ht="12.75" customHeight="1">
      <c r="A58" s="511" t="s">
        <v>172</v>
      </c>
      <c r="B58" s="512"/>
      <c r="C58" s="512"/>
    </row>
    <row r="59" spans="1:11" s="466" customFormat="1" ht="24.75" customHeight="1">
      <c r="A59" s="751" t="s">
        <v>173</v>
      </c>
      <c r="B59" s="751"/>
      <c r="C59" s="751"/>
      <c r="D59" s="751"/>
      <c r="E59" s="751"/>
      <c r="F59" s="751"/>
      <c r="G59" s="751"/>
      <c r="H59" s="751"/>
      <c r="I59" s="751"/>
      <c r="J59" s="751"/>
    </row>
    <row r="60" spans="1:11" s="466" customFormat="1" ht="12.75" customHeight="1">
      <c r="A60" s="513"/>
      <c r="B60" s="514"/>
      <c r="C60" s="514"/>
    </row>
    <row r="61" spans="1:11" s="466" customFormat="1" ht="14.25" customHeight="1">
      <c r="A61" s="752" t="s">
        <v>176</v>
      </c>
      <c r="B61" s="752"/>
      <c r="C61" s="752"/>
      <c r="D61" s="752"/>
      <c r="E61" s="752"/>
      <c r="F61" s="752"/>
      <c r="G61" s="752"/>
      <c r="H61" s="752"/>
      <c r="I61" s="752"/>
      <c r="J61" s="752"/>
    </row>
    <row r="62" spans="1:11" s="466" customFormat="1" ht="12.75" customHeight="1">
      <c r="A62" s="513"/>
      <c r="B62" s="514"/>
      <c r="C62" s="514"/>
    </row>
    <row r="63" spans="1:11" s="466" customFormat="1" ht="17.25" customHeight="1">
      <c r="A63" s="750" t="s">
        <v>177</v>
      </c>
      <c r="B63" s="750"/>
      <c r="C63" s="750"/>
      <c r="D63" s="750"/>
      <c r="E63" s="750"/>
      <c r="F63" s="750"/>
      <c r="G63" s="750"/>
      <c r="H63" s="750"/>
      <c r="I63" s="750"/>
      <c r="J63" s="750"/>
    </row>
    <row r="64" spans="1:11" s="466" customFormat="1" ht="12.75" customHeight="1">
      <c r="A64" s="515"/>
      <c r="B64" s="512"/>
      <c r="C64" s="512"/>
    </row>
    <row r="65" spans="1:10" s="466" customFormat="1" ht="12.75" customHeight="1">
      <c r="A65" s="749" t="s">
        <v>178</v>
      </c>
      <c r="B65" s="749"/>
      <c r="C65" s="749"/>
    </row>
    <row r="66" spans="1:10" s="466" customFormat="1" ht="12.75" customHeight="1">
      <c r="A66" s="654"/>
      <c r="B66" s="654"/>
      <c r="C66" s="654"/>
    </row>
    <row r="67" spans="1:10" s="466" customFormat="1" ht="15.75" customHeight="1">
      <c r="A67" s="750" t="s">
        <v>517</v>
      </c>
      <c r="B67" s="750"/>
      <c r="C67" s="750"/>
      <c r="D67" s="750"/>
      <c r="E67" s="750"/>
      <c r="F67" s="750"/>
      <c r="G67" s="750"/>
      <c r="H67" s="750"/>
      <c r="I67" s="750"/>
      <c r="J67" s="750"/>
    </row>
    <row r="68" spans="1:10" s="466" customFormat="1" ht="12.75" customHeight="1">
      <c r="A68" s="512"/>
      <c r="B68" s="512"/>
      <c r="C68" s="512"/>
    </row>
    <row r="69" spans="1:10" s="466" customFormat="1" ht="15" customHeight="1">
      <c r="A69" s="750" t="s">
        <v>179</v>
      </c>
      <c r="B69" s="750"/>
      <c r="C69" s="750"/>
      <c r="D69" s="750"/>
      <c r="E69" s="750"/>
      <c r="F69" s="750"/>
      <c r="G69" s="750"/>
      <c r="H69" s="750"/>
      <c r="I69" s="750"/>
      <c r="J69" s="750"/>
    </row>
    <row r="70" spans="1:10" s="466" customFormat="1" ht="12.75" customHeight="1">
      <c r="A70" s="512"/>
      <c r="B70" s="512"/>
      <c r="C70" s="512"/>
    </row>
    <row r="71" spans="1:10" s="466" customFormat="1" ht="27" customHeight="1">
      <c r="A71" s="750" t="s">
        <v>180</v>
      </c>
      <c r="B71" s="750"/>
      <c r="C71" s="750"/>
      <c r="D71" s="750"/>
      <c r="E71" s="750"/>
      <c r="F71" s="750"/>
      <c r="G71" s="750"/>
      <c r="H71" s="750"/>
      <c r="I71" s="750"/>
      <c r="J71" s="750"/>
    </row>
    <row r="72" spans="1:10" s="466" customFormat="1" ht="12.75" customHeight="1">
      <c r="A72" s="515"/>
      <c r="B72" s="512"/>
      <c r="C72" s="512"/>
    </row>
    <row r="73" spans="1:10" s="466" customFormat="1" ht="15" customHeight="1">
      <c r="A73" s="750" t="s">
        <v>181</v>
      </c>
      <c r="B73" s="750"/>
      <c r="C73" s="750"/>
      <c r="D73" s="750"/>
      <c r="E73" s="750"/>
      <c r="F73" s="750"/>
      <c r="G73" s="750"/>
      <c r="H73" s="750"/>
      <c r="I73" s="750"/>
      <c r="J73" s="750"/>
    </row>
    <row r="74" spans="1:10" s="466" customFormat="1" ht="12.75" customHeight="1">
      <c r="A74" s="516"/>
      <c r="B74" s="512"/>
      <c r="C74" s="512"/>
    </row>
    <row r="75" spans="1:10" s="466" customFormat="1" ht="15" customHeight="1">
      <c r="A75" s="749" t="s">
        <v>182</v>
      </c>
      <c r="B75" s="749"/>
      <c r="C75" s="749"/>
    </row>
    <row r="76" spans="1:10" s="466" customFormat="1" ht="12.75" customHeight="1">
      <c r="A76" s="516"/>
      <c r="B76" s="512"/>
      <c r="C76" s="512"/>
    </row>
    <row r="77" spans="1:10" s="466" customFormat="1" ht="13.5" customHeight="1">
      <c r="A77" s="750" t="s">
        <v>183</v>
      </c>
      <c r="B77" s="750"/>
      <c r="C77" s="750"/>
      <c r="D77" s="750"/>
      <c r="E77" s="750"/>
      <c r="F77" s="750"/>
      <c r="G77" s="750"/>
      <c r="H77" s="750"/>
      <c r="I77" s="750"/>
      <c r="J77" s="750"/>
    </row>
    <row r="78" spans="1:10" s="466" customFormat="1" ht="10.5" customHeight="1">
      <c r="A78" s="659"/>
      <c r="B78" s="659"/>
      <c r="C78" s="659"/>
      <c r="D78" s="659"/>
      <c r="E78" s="659"/>
      <c r="F78" s="659"/>
      <c r="G78" s="659"/>
      <c r="H78" s="659"/>
      <c r="I78" s="659"/>
      <c r="J78" s="659"/>
    </row>
    <row r="79" spans="1:10" s="466" customFormat="1" ht="25.5" customHeight="1">
      <c r="A79" s="750" t="s">
        <v>524</v>
      </c>
      <c r="B79" s="750"/>
      <c r="C79" s="750"/>
      <c r="D79" s="750"/>
      <c r="E79" s="750"/>
      <c r="F79" s="750"/>
      <c r="G79" s="750"/>
      <c r="H79" s="750"/>
      <c r="I79" s="750"/>
      <c r="J79" s="750"/>
    </row>
    <row r="80" spans="1:10" s="466" customFormat="1" ht="12.75" customHeight="1">
      <c r="A80" s="516"/>
      <c r="B80" s="512"/>
      <c r="C80" s="512"/>
    </row>
    <row r="81" spans="1:10" s="466" customFormat="1" ht="24.75" customHeight="1">
      <c r="A81" s="750" t="s">
        <v>184</v>
      </c>
      <c r="B81" s="750"/>
      <c r="C81" s="750"/>
      <c r="D81" s="750"/>
      <c r="E81" s="750"/>
      <c r="F81" s="750"/>
      <c r="G81" s="750"/>
      <c r="H81" s="750"/>
      <c r="I81" s="750"/>
      <c r="J81" s="750"/>
    </row>
    <row r="82" spans="1:10" s="466" customFormat="1" ht="9" customHeight="1">
      <c r="A82" s="516"/>
      <c r="B82" s="512"/>
      <c r="C82" s="512"/>
    </row>
    <row r="83" spans="1:10" s="466" customFormat="1" ht="18" customHeight="1">
      <c r="A83" s="749" t="s">
        <v>185</v>
      </c>
      <c r="B83" s="749"/>
      <c r="C83" s="749"/>
    </row>
    <row r="84" spans="1:10" s="466" customFormat="1" ht="12.75" customHeight="1">
      <c r="A84" s="655"/>
      <c r="B84" s="512"/>
      <c r="C84" s="512"/>
    </row>
    <row r="85" spans="1:10" s="466" customFormat="1" ht="21.75" customHeight="1">
      <c r="A85" s="517" t="s">
        <v>174</v>
      </c>
      <c r="B85" s="512"/>
      <c r="C85" s="512"/>
    </row>
    <row r="86" spans="1:10" s="466" customFormat="1" ht="12.75" customHeight="1">
      <c r="A86" s="516" t="s">
        <v>175</v>
      </c>
      <c r="B86" s="512"/>
      <c r="C86" s="512"/>
    </row>
  </sheetData>
  <mergeCells count="14">
    <mergeCell ref="A83:C83"/>
    <mergeCell ref="A56:J56"/>
    <mergeCell ref="A59:J59"/>
    <mergeCell ref="A61:J61"/>
    <mergeCell ref="A63:J63"/>
    <mergeCell ref="A67:J67"/>
    <mergeCell ref="A69:J69"/>
    <mergeCell ref="A71:J71"/>
    <mergeCell ref="A73:J73"/>
    <mergeCell ref="A77:J77"/>
    <mergeCell ref="A79:J79"/>
    <mergeCell ref="A81:J81"/>
    <mergeCell ref="A75:C75"/>
    <mergeCell ref="A65:C65"/>
  </mergeCells>
  <pageMargins left="0.70866141732283472" right="0.70866141732283472" top="0.74803149606299213" bottom="0.74803149606299213" header="0.31496062992125984" footer="0.31496062992125984"/>
  <pageSetup paperSize="9" scale="55" firstPageNumber="40" orientation="landscape" useFirstPageNumber="1" r:id="rId1"/>
  <headerFooter>
    <oddHeader>&amp;RLes groupements à fiscalité propre en 2017</oddHeader>
    <oddFooter>&amp;LDirection Générale des Collectivités Locales / DESL&amp;C&amp;P&amp;RMise en ligne : mars 2019</oddFooter>
  </headerFooter>
  <rowBreaks count="1" manualBreakCount="1">
    <brk id="57" max="10" man="1"/>
  </rowBreaks>
</worksheet>
</file>

<file path=xl/worksheets/sheet18.xml><?xml version="1.0" encoding="utf-8"?>
<worksheet xmlns="http://schemas.openxmlformats.org/spreadsheetml/2006/main" xmlns:r="http://schemas.openxmlformats.org/officeDocument/2006/relationships">
  <sheetPr>
    <tabColor rgb="FF00B050"/>
  </sheetPr>
  <dimension ref="A1:V44"/>
  <sheetViews>
    <sheetView zoomScaleNormal="100" workbookViewId="0">
      <selection activeCell="K7" sqref="K7"/>
    </sheetView>
  </sheetViews>
  <sheetFormatPr baseColWidth="10" defaultRowHeight="12.75"/>
  <cols>
    <col min="1" max="1" width="4.5703125" style="12" customWidth="1"/>
    <col min="2" max="2" width="28.42578125" style="12" customWidth="1"/>
    <col min="3" max="10" width="15.7109375" style="12" customWidth="1"/>
    <col min="11" max="11" width="15.7109375" style="23" customWidth="1"/>
    <col min="12" max="12" width="6.85546875" customWidth="1"/>
    <col min="13" max="13" width="28.42578125" customWidth="1"/>
    <col min="14" max="22" width="15.7109375" customWidth="1"/>
  </cols>
  <sheetData>
    <row r="1" spans="1:22" ht="18">
      <c r="A1" s="9" t="s">
        <v>699</v>
      </c>
      <c r="B1" s="29"/>
      <c r="C1" s="49"/>
      <c r="D1" s="49"/>
      <c r="E1" s="49"/>
      <c r="F1" s="49"/>
      <c r="G1" s="49"/>
      <c r="H1" s="49"/>
      <c r="I1" s="49"/>
      <c r="J1" s="49"/>
      <c r="K1" s="69"/>
      <c r="L1" s="30"/>
    </row>
    <row r="2" spans="1:22">
      <c r="A2" s="8"/>
      <c r="B2" s="20"/>
      <c r="C2" s="50"/>
      <c r="D2" s="50"/>
      <c r="E2" s="50"/>
      <c r="F2" s="50"/>
      <c r="G2" s="50"/>
      <c r="H2" s="50"/>
      <c r="I2" s="50"/>
      <c r="J2" s="50"/>
      <c r="K2" s="75"/>
    </row>
    <row r="3" spans="1:22">
      <c r="A3" s="8"/>
      <c r="B3" s="20"/>
      <c r="C3" s="50"/>
      <c r="D3" s="50"/>
      <c r="E3" s="50"/>
      <c r="F3" s="50"/>
      <c r="G3" s="50"/>
      <c r="H3" s="50"/>
      <c r="I3" s="50"/>
      <c r="J3" s="50"/>
      <c r="K3" s="75"/>
    </row>
    <row r="4" spans="1:22" ht="16.5">
      <c r="A4" s="33" t="s">
        <v>360</v>
      </c>
      <c r="B4" s="34"/>
      <c r="C4" s="52"/>
      <c r="D4" s="52"/>
      <c r="E4" s="52"/>
      <c r="F4" s="52"/>
      <c r="G4" s="52"/>
      <c r="H4" s="52"/>
      <c r="I4" s="52"/>
      <c r="J4" s="52"/>
      <c r="K4" s="81"/>
      <c r="L4" s="33" t="s">
        <v>361</v>
      </c>
      <c r="M4" s="34"/>
      <c r="N4" s="52"/>
      <c r="O4" s="52"/>
      <c r="P4" s="52"/>
      <c r="Q4" s="52"/>
      <c r="R4" s="52"/>
      <c r="S4" s="52"/>
      <c r="T4" s="52"/>
      <c r="U4" s="52"/>
      <c r="V4" s="81"/>
    </row>
    <row r="5" spans="1:22">
      <c r="A5" s="68" t="s">
        <v>585</v>
      </c>
      <c r="B5" s="20"/>
      <c r="C5" s="50"/>
      <c r="D5" s="50"/>
      <c r="E5" s="50"/>
      <c r="F5" s="50"/>
      <c r="G5" s="50"/>
      <c r="H5" s="50"/>
      <c r="I5" s="50"/>
      <c r="J5" s="50"/>
      <c r="K5" s="50"/>
      <c r="L5" s="68" t="s">
        <v>484</v>
      </c>
      <c r="M5" s="20"/>
      <c r="N5" s="50"/>
      <c r="O5" s="50"/>
      <c r="P5" s="50"/>
      <c r="Q5" s="50"/>
      <c r="R5" s="50"/>
      <c r="S5" s="50"/>
      <c r="T5" s="50"/>
      <c r="U5" s="50"/>
      <c r="V5" s="50"/>
    </row>
    <row r="6" spans="1:22">
      <c r="A6" s="12" t="s">
        <v>35</v>
      </c>
      <c r="B6" s="36"/>
      <c r="C6" s="50"/>
      <c r="D6" s="50"/>
      <c r="E6" s="50"/>
      <c r="F6" s="50"/>
      <c r="H6" s="50"/>
      <c r="I6" s="50"/>
      <c r="J6" s="50"/>
      <c r="K6" s="75"/>
      <c r="L6" s="12"/>
      <c r="M6" s="36"/>
      <c r="N6" s="50"/>
      <c r="O6" s="50"/>
      <c r="P6" s="12"/>
      <c r="Q6" s="50"/>
      <c r="R6" s="50"/>
      <c r="S6" s="50"/>
      <c r="T6" s="50"/>
      <c r="U6" s="50"/>
      <c r="V6" s="75"/>
    </row>
    <row r="7" spans="1:22">
      <c r="B7" s="20"/>
      <c r="C7" s="50"/>
      <c r="D7" s="50"/>
      <c r="E7" s="50"/>
      <c r="F7" s="50"/>
      <c r="G7" s="50"/>
      <c r="H7" s="50"/>
      <c r="I7" s="50"/>
      <c r="J7" s="50"/>
      <c r="K7" s="75"/>
      <c r="L7" s="12"/>
      <c r="M7" s="20"/>
      <c r="N7" s="50"/>
      <c r="O7" s="50"/>
      <c r="P7" s="50"/>
      <c r="Q7" s="50"/>
      <c r="R7" s="50"/>
      <c r="S7" s="50"/>
      <c r="T7" s="50"/>
      <c r="U7" s="50"/>
      <c r="V7" s="75"/>
    </row>
    <row r="8" spans="1:22">
      <c r="A8" s="38" t="s">
        <v>36</v>
      </c>
      <c r="B8" s="21"/>
      <c r="C8" s="51"/>
      <c r="D8" s="51"/>
      <c r="E8" s="51"/>
      <c r="F8" s="51"/>
      <c r="G8" s="51"/>
      <c r="H8" s="51"/>
      <c r="I8" s="51"/>
      <c r="J8" s="51"/>
      <c r="K8" s="75"/>
      <c r="L8" s="38" t="s">
        <v>36</v>
      </c>
      <c r="M8" s="21"/>
      <c r="N8" s="51"/>
      <c r="O8" s="51"/>
      <c r="P8" s="51"/>
      <c r="Q8" s="51"/>
      <c r="R8" s="51"/>
      <c r="S8" s="51"/>
      <c r="T8" s="51"/>
      <c r="U8" s="51"/>
      <c r="V8" s="75"/>
    </row>
    <row r="9" spans="1:22">
      <c r="B9" s="21"/>
      <c r="C9" s="51"/>
      <c r="D9" s="51"/>
      <c r="E9" s="51"/>
      <c r="F9" s="51"/>
      <c r="G9" s="51"/>
      <c r="H9" s="51"/>
      <c r="I9" s="51"/>
      <c r="J9" s="51"/>
      <c r="K9" s="75"/>
      <c r="L9" s="12"/>
      <c r="M9" s="21"/>
      <c r="N9" s="51"/>
      <c r="O9" s="51"/>
      <c r="P9" s="51"/>
      <c r="Q9" s="51"/>
      <c r="R9" s="51"/>
      <c r="S9" s="51"/>
      <c r="T9" s="51"/>
      <c r="U9" s="51"/>
      <c r="V9" s="75"/>
    </row>
    <row r="10" spans="1:22">
      <c r="B10" s="227" t="s">
        <v>201</v>
      </c>
      <c r="C10" s="228" t="s">
        <v>202</v>
      </c>
      <c r="D10" s="51"/>
      <c r="E10" s="51"/>
      <c r="F10" s="51"/>
      <c r="G10" s="51"/>
      <c r="H10" s="51"/>
      <c r="I10" s="51"/>
      <c r="J10" s="51"/>
      <c r="K10" s="75"/>
      <c r="L10" s="12"/>
      <c r="M10" s="227" t="s">
        <v>201</v>
      </c>
      <c r="N10" s="300" t="s">
        <v>202</v>
      </c>
      <c r="O10" s="51"/>
      <c r="P10" s="51"/>
      <c r="Q10" s="51"/>
      <c r="R10" s="51"/>
      <c r="S10" s="51"/>
      <c r="T10" s="51"/>
      <c r="U10" s="51"/>
      <c r="V10" s="75"/>
    </row>
    <row r="11" spans="1:22">
      <c r="B11" s="227" t="s">
        <v>203</v>
      </c>
      <c r="C11" s="228" t="s">
        <v>204</v>
      </c>
      <c r="D11" s="51"/>
      <c r="E11" s="51"/>
      <c r="F11" s="51"/>
      <c r="G11" s="51"/>
      <c r="H11" s="51"/>
      <c r="I11" s="51"/>
      <c r="J11" s="51"/>
      <c r="K11" s="75"/>
      <c r="L11" s="12"/>
      <c r="M11" s="227" t="s">
        <v>203</v>
      </c>
      <c r="N11" s="300" t="s">
        <v>204</v>
      </c>
      <c r="O11" s="51"/>
      <c r="P11" s="51"/>
      <c r="Q11" s="51"/>
      <c r="R11" s="51"/>
      <c r="S11" s="51"/>
      <c r="T11" s="51"/>
      <c r="U11" s="51"/>
      <c r="V11" s="75"/>
    </row>
    <row r="12" spans="1:22">
      <c r="B12" s="21"/>
      <c r="C12" s="260" t="s">
        <v>289</v>
      </c>
      <c r="D12" s="51"/>
      <c r="E12" s="51"/>
      <c r="F12" s="51"/>
      <c r="G12" s="51"/>
      <c r="H12" s="51"/>
      <c r="I12" s="51"/>
      <c r="J12" s="51"/>
      <c r="K12" s="75"/>
      <c r="L12" s="12"/>
      <c r="M12" s="21"/>
      <c r="N12" s="300" t="s">
        <v>302</v>
      </c>
      <c r="O12" s="51"/>
      <c r="P12" s="51"/>
      <c r="Q12" s="51"/>
      <c r="R12" s="51"/>
      <c r="S12" s="51"/>
      <c r="T12" s="51"/>
      <c r="U12" s="51"/>
      <c r="V12" s="75"/>
    </row>
    <row r="13" spans="1:22">
      <c r="B13" s="21"/>
      <c r="C13" s="51"/>
      <c r="D13" s="51"/>
      <c r="E13" s="51"/>
      <c r="F13" s="51"/>
      <c r="G13" s="51"/>
      <c r="H13" s="51"/>
      <c r="I13" s="51"/>
      <c r="J13" s="51"/>
      <c r="K13" s="75"/>
      <c r="L13" s="12"/>
      <c r="M13" s="21"/>
      <c r="N13" s="51"/>
      <c r="O13" s="51"/>
      <c r="P13" s="51"/>
      <c r="Q13" s="51"/>
      <c r="R13" s="51"/>
      <c r="S13" s="51"/>
      <c r="T13" s="51"/>
      <c r="U13" s="51"/>
      <c r="V13" s="75"/>
    </row>
    <row r="14" spans="1:22">
      <c r="B14" s="219"/>
      <c r="C14" s="237"/>
      <c r="D14" s="54"/>
      <c r="E14" s="54"/>
      <c r="F14" s="54"/>
      <c r="G14" s="54"/>
      <c r="H14" s="54"/>
      <c r="I14" s="54"/>
      <c r="J14" s="54"/>
      <c r="K14" s="40" t="s">
        <v>83</v>
      </c>
      <c r="L14" s="12"/>
      <c r="M14" s="219"/>
      <c r="N14" s="237"/>
      <c r="O14" s="54"/>
      <c r="P14" s="54"/>
      <c r="Q14" s="54"/>
      <c r="R14" s="54"/>
      <c r="S14" s="54"/>
      <c r="T14" s="54"/>
      <c r="U14" s="54"/>
      <c r="V14" s="40" t="s">
        <v>83</v>
      </c>
    </row>
    <row r="15" spans="1:22">
      <c r="A15" s="24"/>
      <c r="B15" s="53"/>
      <c r="C15" s="55"/>
      <c r="D15" s="55"/>
      <c r="E15" s="55"/>
      <c r="F15" s="55"/>
      <c r="G15" s="55"/>
      <c r="H15" s="55"/>
      <c r="I15" s="55"/>
      <c r="J15" s="55"/>
      <c r="K15" s="41"/>
      <c r="L15" s="24"/>
      <c r="M15" s="53"/>
      <c r="N15" s="55"/>
      <c r="O15" s="55"/>
      <c r="P15" s="55"/>
      <c r="Q15" s="55"/>
      <c r="R15" s="55"/>
      <c r="S15" s="55"/>
      <c r="T15" s="55"/>
      <c r="U15" s="55"/>
      <c r="V15" s="41"/>
    </row>
    <row r="16" spans="1:22">
      <c r="B16" s="43" t="s">
        <v>362</v>
      </c>
      <c r="C16" s="221" t="s">
        <v>37</v>
      </c>
      <c r="D16" s="221" t="s">
        <v>99</v>
      </c>
      <c r="E16" s="221" t="s">
        <v>100</v>
      </c>
      <c r="F16" s="221" t="s">
        <v>101</v>
      </c>
      <c r="G16" s="221" t="s">
        <v>341</v>
      </c>
      <c r="H16" s="222">
        <v>300000</v>
      </c>
      <c r="I16" s="223" t="s">
        <v>358</v>
      </c>
      <c r="J16" s="223" t="s">
        <v>358</v>
      </c>
      <c r="K16" s="223" t="s">
        <v>64</v>
      </c>
      <c r="L16" s="12"/>
      <c r="M16" s="43" t="s">
        <v>362</v>
      </c>
      <c r="N16" s="221" t="s">
        <v>37</v>
      </c>
      <c r="O16" s="221" t="s">
        <v>99</v>
      </c>
      <c r="P16" s="221" t="s">
        <v>100</v>
      </c>
      <c r="Q16" s="221" t="s">
        <v>101</v>
      </c>
      <c r="R16" s="221" t="s">
        <v>341</v>
      </c>
      <c r="S16" s="222">
        <v>300000</v>
      </c>
      <c r="T16" s="223" t="s">
        <v>358</v>
      </c>
      <c r="U16" s="223" t="s">
        <v>358</v>
      </c>
      <c r="V16" s="223" t="s">
        <v>64</v>
      </c>
    </row>
    <row r="17" spans="2:22">
      <c r="B17" s="44"/>
      <c r="C17" s="220" t="s">
        <v>633</v>
      </c>
      <c r="D17" s="220" t="s">
        <v>38</v>
      </c>
      <c r="E17" s="220" t="s">
        <v>38</v>
      </c>
      <c r="F17" s="220" t="s">
        <v>38</v>
      </c>
      <c r="G17" s="220" t="s">
        <v>38</v>
      </c>
      <c r="H17" s="220" t="s">
        <v>39</v>
      </c>
      <c r="I17" s="11" t="s">
        <v>356</v>
      </c>
      <c r="J17" s="11" t="s">
        <v>357</v>
      </c>
      <c r="K17" s="11" t="s">
        <v>115</v>
      </c>
      <c r="L17" s="12"/>
      <c r="M17" s="44"/>
      <c r="N17" s="220" t="s">
        <v>633</v>
      </c>
      <c r="O17" s="220" t="s">
        <v>38</v>
      </c>
      <c r="P17" s="220" t="s">
        <v>38</v>
      </c>
      <c r="Q17" s="220" t="s">
        <v>38</v>
      </c>
      <c r="R17" s="220" t="s">
        <v>38</v>
      </c>
      <c r="S17" s="220" t="s">
        <v>39</v>
      </c>
      <c r="T17" s="11" t="s">
        <v>356</v>
      </c>
      <c r="U17" s="11" t="s">
        <v>357</v>
      </c>
      <c r="V17" s="11" t="s">
        <v>115</v>
      </c>
    </row>
    <row r="18" spans="2:22">
      <c r="B18" s="195"/>
      <c r="C18" s="224" t="s">
        <v>39</v>
      </c>
      <c r="D18" s="224" t="s">
        <v>102</v>
      </c>
      <c r="E18" s="224" t="s">
        <v>103</v>
      </c>
      <c r="F18" s="224" t="s">
        <v>104</v>
      </c>
      <c r="G18" s="224" t="s">
        <v>342</v>
      </c>
      <c r="H18" s="224" t="s">
        <v>105</v>
      </c>
      <c r="I18" s="225" t="s">
        <v>104</v>
      </c>
      <c r="J18" s="225" t="s">
        <v>105</v>
      </c>
      <c r="K18" s="225" t="s">
        <v>339</v>
      </c>
      <c r="L18" s="12"/>
      <c r="M18" s="195"/>
      <c r="N18" s="224" t="s">
        <v>39</v>
      </c>
      <c r="O18" s="224" t="s">
        <v>102</v>
      </c>
      <c r="P18" s="224" t="s">
        <v>103</v>
      </c>
      <c r="Q18" s="224" t="s">
        <v>104</v>
      </c>
      <c r="R18" s="224" t="s">
        <v>342</v>
      </c>
      <c r="S18" s="224" t="s">
        <v>105</v>
      </c>
      <c r="T18" s="225" t="s">
        <v>104</v>
      </c>
      <c r="U18" s="225" t="s">
        <v>105</v>
      </c>
      <c r="V18" s="225" t="s">
        <v>339</v>
      </c>
    </row>
    <row r="19" spans="2:22" ht="16.5" customHeight="1">
      <c r="B19" s="375" t="s">
        <v>75</v>
      </c>
      <c r="C19" s="376">
        <v>468.98185235300002</v>
      </c>
      <c r="D19" s="376">
        <v>405.72675554300002</v>
      </c>
      <c r="E19" s="376">
        <v>381.66936204699999</v>
      </c>
      <c r="F19" s="376">
        <v>457.226977879</v>
      </c>
      <c r="G19" s="376">
        <v>573.55444602600005</v>
      </c>
      <c r="H19" s="376">
        <v>666.25666573299998</v>
      </c>
      <c r="I19" s="377">
        <v>416.10116272599998</v>
      </c>
      <c r="J19" s="377">
        <v>623.48797082500005</v>
      </c>
      <c r="K19" s="378">
        <v>527.02271194100001</v>
      </c>
      <c r="L19" s="12"/>
      <c r="M19" s="375" t="s">
        <v>75</v>
      </c>
      <c r="N19" s="376">
        <v>440.51764399299998</v>
      </c>
      <c r="O19" s="376">
        <v>383.869691961</v>
      </c>
      <c r="P19" s="376">
        <v>363.88280244499998</v>
      </c>
      <c r="Q19" s="376">
        <v>435.14393443500001</v>
      </c>
      <c r="R19" s="376">
        <v>534.92993148799997</v>
      </c>
      <c r="S19" s="376">
        <v>617.95818467499998</v>
      </c>
      <c r="T19" s="377">
        <v>395.65771431500002</v>
      </c>
      <c r="U19" s="377">
        <v>579.65262909600006</v>
      </c>
      <c r="V19" s="378">
        <v>494.06802875300002</v>
      </c>
    </row>
    <row r="20" spans="2:22" ht="16.5" customHeight="1">
      <c r="B20" s="379" t="s">
        <v>195</v>
      </c>
      <c r="C20" s="380">
        <v>470.00580469400001</v>
      </c>
      <c r="D20" s="380">
        <v>405.07275091299999</v>
      </c>
      <c r="E20" s="380">
        <v>383.91871704599998</v>
      </c>
      <c r="F20" s="380">
        <v>468.35822330000002</v>
      </c>
      <c r="G20" s="380">
        <v>573.49853396000003</v>
      </c>
      <c r="H20" s="380">
        <v>666.25666573299998</v>
      </c>
      <c r="I20" s="381">
        <v>420.32718545500001</v>
      </c>
      <c r="J20" s="381">
        <v>625.58894855699998</v>
      </c>
      <c r="K20" s="382">
        <v>529.04414714799998</v>
      </c>
      <c r="L20" s="12"/>
      <c r="M20" s="379" t="s">
        <v>195</v>
      </c>
      <c r="N20" s="380">
        <v>441.44024230600002</v>
      </c>
      <c r="O20" s="380">
        <v>383.70893579099999</v>
      </c>
      <c r="P20" s="380">
        <v>365.97417282599997</v>
      </c>
      <c r="Q20" s="380">
        <v>445.32855081999998</v>
      </c>
      <c r="R20" s="380">
        <v>533.30152493399999</v>
      </c>
      <c r="S20" s="380">
        <v>617.95818467499998</v>
      </c>
      <c r="T20" s="381">
        <v>399.58053006400002</v>
      </c>
      <c r="U20" s="381">
        <v>580.84237574700001</v>
      </c>
      <c r="V20" s="382">
        <v>495.58592744399999</v>
      </c>
    </row>
    <row r="21" spans="2:22" ht="16.5" customHeight="1">
      <c r="B21" s="383" t="s">
        <v>553</v>
      </c>
      <c r="C21" s="384"/>
      <c r="D21" s="384"/>
      <c r="E21" s="384"/>
      <c r="F21" s="384"/>
      <c r="G21" s="384"/>
      <c r="H21" s="384"/>
      <c r="I21" s="385"/>
      <c r="J21" s="385"/>
      <c r="K21" s="386"/>
      <c r="L21" s="12"/>
      <c r="M21" s="383" t="s">
        <v>553</v>
      </c>
      <c r="N21" s="384"/>
      <c r="O21" s="384"/>
      <c r="P21" s="384"/>
      <c r="Q21" s="384"/>
      <c r="R21" s="384"/>
      <c r="S21" s="384"/>
      <c r="T21" s="385"/>
      <c r="U21" s="385"/>
      <c r="V21" s="386"/>
    </row>
    <row r="22" spans="2:22" ht="16.5" customHeight="1">
      <c r="B22" s="387" t="s">
        <v>106</v>
      </c>
      <c r="C22" s="388">
        <v>566.66538897400005</v>
      </c>
      <c r="D22" s="388">
        <v>503.39013822700002</v>
      </c>
      <c r="E22" s="388">
        <v>346.87090528599998</v>
      </c>
      <c r="F22" s="388">
        <v>455.64701837600001</v>
      </c>
      <c r="G22" s="388">
        <v>622.71663635100003</v>
      </c>
      <c r="H22" s="388">
        <v>1389.8330470819999</v>
      </c>
      <c r="I22" s="389">
        <v>428.87271815000003</v>
      </c>
      <c r="J22" s="389">
        <v>1092.6495126520001</v>
      </c>
      <c r="K22" s="390">
        <v>731.53955667100001</v>
      </c>
      <c r="L22" s="12"/>
      <c r="M22" s="387" t="s">
        <v>106</v>
      </c>
      <c r="N22" s="388">
        <v>529.50292704100002</v>
      </c>
      <c r="O22" s="388">
        <v>482.68460813799999</v>
      </c>
      <c r="P22" s="388">
        <v>328.198435405</v>
      </c>
      <c r="Q22" s="388">
        <v>436.93120512500002</v>
      </c>
      <c r="R22" s="388">
        <v>577.43866194700001</v>
      </c>
      <c r="S22" s="388">
        <v>1270.4472119889999</v>
      </c>
      <c r="T22" s="389">
        <v>408.72682231800002</v>
      </c>
      <c r="U22" s="389">
        <v>1001.973317531</v>
      </c>
      <c r="V22" s="390">
        <v>679.23347855700001</v>
      </c>
    </row>
    <row r="23" spans="2:22" ht="16.5" customHeight="1">
      <c r="B23" s="391" t="s">
        <v>107</v>
      </c>
      <c r="C23" s="392">
        <v>324.778916434</v>
      </c>
      <c r="D23" s="392">
        <v>348.49075390799999</v>
      </c>
      <c r="E23" s="392">
        <v>360.65141532600001</v>
      </c>
      <c r="F23" s="392">
        <v>506.52758777999998</v>
      </c>
      <c r="G23" s="392">
        <v>564.40875800499998</v>
      </c>
      <c r="H23" s="392" t="s">
        <v>88</v>
      </c>
      <c r="I23" s="393">
        <v>387.30308361900001</v>
      </c>
      <c r="J23" s="393">
        <v>564.40875800499998</v>
      </c>
      <c r="K23" s="378">
        <v>437.39605622800002</v>
      </c>
      <c r="L23" s="12"/>
      <c r="M23" s="391" t="s">
        <v>107</v>
      </c>
      <c r="N23" s="392">
        <v>298.77293012000001</v>
      </c>
      <c r="O23" s="392">
        <v>332.253532269</v>
      </c>
      <c r="P23" s="392">
        <v>343.70352378600001</v>
      </c>
      <c r="Q23" s="392">
        <v>488.41175319600001</v>
      </c>
      <c r="R23" s="392">
        <v>530.10449823299996</v>
      </c>
      <c r="S23" s="392" t="s">
        <v>88</v>
      </c>
      <c r="T23" s="393">
        <v>369.15599315999998</v>
      </c>
      <c r="U23" s="393">
        <v>530.10449823299996</v>
      </c>
      <c r="V23" s="378">
        <v>414.67903517399998</v>
      </c>
    </row>
    <row r="24" spans="2:22" ht="16.5" customHeight="1">
      <c r="B24" s="387" t="s">
        <v>44</v>
      </c>
      <c r="C24" s="388">
        <v>550.99972273599997</v>
      </c>
      <c r="D24" s="388">
        <v>328.97974256200001</v>
      </c>
      <c r="E24" s="388">
        <v>340.26606966499997</v>
      </c>
      <c r="F24" s="388">
        <v>423.65745762500001</v>
      </c>
      <c r="G24" s="388">
        <v>670.24861638499999</v>
      </c>
      <c r="H24" s="388">
        <v>812.508287451</v>
      </c>
      <c r="I24" s="389">
        <v>376.59489163500001</v>
      </c>
      <c r="J24" s="389">
        <v>715.44094921800001</v>
      </c>
      <c r="K24" s="390">
        <v>516.464882149</v>
      </c>
      <c r="L24" s="12"/>
      <c r="M24" s="387" t="s">
        <v>44</v>
      </c>
      <c r="N24" s="388">
        <v>522.04362576400001</v>
      </c>
      <c r="O24" s="388">
        <v>311.75073139</v>
      </c>
      <c r="P24" s="388">
        <v>323.46673145900002</v>
      </c>
      <c r="Q24" s="388">
        <v>406.58274136300003</v>
      </c>
      <c r="R24" s="388">
        <v>622.45398604299999</v>
      </c>
      <c r="S24" s="388">
        <v>773.77816827599997</v>
      </c>
      <c r="T24" s="389">
        <v>359.56152366600003</v>
      </c>
      <c r="U24" s="389">
        <v>670.52588693999996</v>
      </c>
      <c r="V24" s="390">
        <v>487.92241666699999</v>
      </c>
    </row>
    <row r="25" spans="2:22" ht="16.5" customHeight="1">
      <c r="B25" s="391" t="s">
        <v>108</v>
      </c>
      <c r="C25" s="392">
        <v>297.86223754700001</v>
      </c>
      <c r="D25" s="392">
        <v>288.77179828300001</v>
      </c>
      <c r="E25" s="392">
        <v>394.285795092</v>
      </c>
      <c r="F25" s="392">
        <v>504.31269368900001</v>
      </c>
      <c r="G25" s="392">
        <v>539.60301527900003</v>
      </c>
      <c r="H25" s="392" t="s">
        <v>88</v>
      </c>
      <c r="I25" s="393">
        <v>388.00404244600003</v>
      </c>
      <c r="J25" s="393">
        <v>539.60301527900003</v>
      </c>
      <c r="K25" s="378">
        <v>447.32181306299998</v>
      </c>
      <c r="L25" s="12"/>
      <c r="M25" s="391" t="s">
        <v>108</v>
      </c>
      <c r="N25" s="392">
        <v>286.05919409400002</v>
      </c>
      <c r="O25" s="392">
        <v>274.42112873399998</v>
      </c>
      <c r="P25" s="392">
        <v>375.21566067999998</v>
      </c>
      <c r="Q25" s="392">
        <v>469.53512105800002</v>
      </c>
      <c r="R25" s="392">
        <v>503.75224365299999</v>
      </c>
      <c r="S25" s="392" t="s">
        <v>88</v>
      </c>
      <c r="T25" s="393">
        <v>367.00227730199998</v>
      </c>
      <c r="U25" s="393">
        <v>503.75224365299999</v>
      </c>
      <c r="V25" s="378">
        <v>420.50991646599999</v>
      </c>
    </row>
    <row r="26" spans="2:22" ht="16.5" customHeight="1">
      <c r="B26" s="387" t="s">
        <v>47</v>
      </c>
      <c r="C26" s="388">
        <v>405.13824037099999</v>
      </c>
      <c r="D26" s="388">
        <v>359.68309594200002</v>
      </c>
      <c r="E26" s="388">
        <v>473.77853010600001</v>
      </c>
      <c r="F26" s="388">
        <v>364.017278922</v>
      </c>
      <c r="G26" s="388" t="s">
        <v>88</v>
      </c>
      <c r="H26" s="388" t="s">
        <v>88</v>
      </c>
      <c r="I26" s="389">
        <v>386.480037106</v>
      </c>
      <c r="J26" s="389" t="s">
        <v>88</v>
      </c>
      <c r="K26" s="390">
        <v>386.480037106</v>
      </c>
      <c r="L26" s="12"/>
      <c r="M26" s="387" t="s">
        <v>47</v>
      </c>
      <c r="N26" s="388">
        <v>374.76292401000001</v>
      </c>
      <c r="O26" s="388">
        <v>348.70881445800001</v>
      </c>
      <c r="P26" s="388">
        <v>464.96357537400002</v>
      </c>
      <c r="Q26" s="388">
        <v>355.18291725099999</v>
      </c>
      <c r="R26" s="388" t="s">
        <v>88</v>
      </c>
      <c r="S26" s="388" t="s">
        <v>88</v>
      </c>
      <c r="T26" s="389">
        <v>372.53427240399998</v>
      </c>
      <c r="U26" s="389" t="s">
        <v>88</v>
      </c>
      <c r="V26" s="390">
        <v>372.53427240399998</v>
      </c>
    </row>
    <row r="27" spans="2:22" ht="16.5" customHeight="1">
      <c r="B27" s="391" t="s">
        <v>109</v>
      </c>
      <c r="C27" s="392">
        <v>509.37733657299998</v>
      </c>
      <c r="D27" s="392">
        <v>293.66283410599999</v>
      </c>
      <c r="E27" s="392">
        <v>412.42348487999999</v>
      </c>
      <c r="F27" s="392">
        <v>432.28224688099999</v>
      </c>
      <c r="G27" s="392">
        <v>638.48502627799996</v>
      </c>
      <c r="H27" s="392">
        <v>1515.487200925</v>
      </c>
      <c r="I27" s="393">
        <v>397.40429716699998</v>
      </c>
      <c r="J27" s="393">
        <v>844.81921811899997</v>
      </c>
      <c r="K27" s="378">
        <v>561.96009935200004</v>
      </c>
      <c r="L27" s="12"/>
      <c r="M27" s="391" t="s">
        <v>109</v>
      </c>
      <c r="N27" s="392">
        <v>486.32648942100002</v>
      </c>
      <c r="O27" s="392">
        <v>279.614333112</v>
      </c>
      <c r="P27" s="392">
        <v>394.06566770799998</v>
      </c>
      <c r="Q27" s="392">
        <v>410.72519549200001</v>
      </c>
      <c r="R27" s="392">
        <v>585.71046929199997</v>
      </c>
      <c r="S27" s="392">
        <v>1417.361990719</v>
      </c>
      <c r="T27" s="393">
        <v>378.82941567</v>
      </c>
      <c r="U27" s="393">
        <v>781.37491520499998</v>
      </c>
      <c r="V27" s="378">
        <v>526.88258620500005</v>
      </c>
    </row>
    <row r="28" spans="2:22" ht="16.5" customHeight="1">
      <c r="B28" s="387" t="s">
        <v>110</v>
      </c>
      <c r="C28" s="388">
        <v>235.750291971</v>
      </c>
      <c r="D28" s="388">
        <v>364.086127073</v>
      </c>
      <c r="E28" s="388">
        <v>346.61309552300003</v>
      </c>
      <c r="F28" s="388">
        <v>435.37067154699997</v>
      </c>
      <c r="G28" s="388">
        <v>628.83630052800004</v>
      </c>
      <c r="H28" s="388">
        <v>784.68474734899996</v>
      </c>
      <c r="I28" s="389">
        <v>383.91128534400002</v>
      </c>
      <c r="J28" s="389">
        <v>682.19269715600001</v>
      </c>
      <c r="K28" s="390">
        <v>548.88074788999995</v>
      </c>
      <c r="L28" s="12"/>
      <c r="M28" s="387" t="s">
        <v>110</v>
      </c>
      <c r="N28" s="388">
        <v>230.193564388</v>
      </c>
      <c r="O28" s="388">
        <v>349.766303607</v>
      </c>
      <c r="P28" s="388">
        <v>335.53289608199998</v>
      </c>
      <c r="Q28" s="388">
        <v>407.72429636599998</v>
      </c>
      <c r="R28" s="388">
        <v>590.94467865399997</v>
      </c>
      <c r="S28" s="388">
        <v>714.79382531700003</v>
      </c>
      <c r="T28" s="389">
        <v>365.76653650200001</v>
      </c>
      <c r="U28" s="389">
        <v>633.345769754</v>
      </c>
      <c r="V28" s="390">
        <v>513.75565198200002</v>
      </c>
    </row>
    <row r="29" spans="2:22" ht="16.5" customHeight="1">
      <c r="B29" s="391" t="s">
        <v>111</v>
      </c>
      <c r="C29" s="392">
        <v>531.60905546499998</v>
      </c>
      <c r="D29" s="392">
        <v>477.92120823200003</v>
      </c>
      <c r="E29" s="392">
        <v>384.64813914299998</v>
      </c>
      <c r="F29" s="392">
        <v>517.02973620600005</v>
      </c>
      <c r="G29" s="392">
        <v>602.57049985200001</v>
      </c>
      <c r="H29" s="392">
        <v>604.07842032099995</v>
      </c>
      <c r="I29" s="393">
        <v>456.027137917</v>
      </c>
      <c r="J29" s="393">
        <v>603.14889023399996</v>
      </c>
      <c r="K29" s="378">
        <v>511.68803869300001</v>
      </c>
      <c r="L29" s="12"/>
      <c r="M29" s="391" t="s">
        <v>111</v>
      </c>
      <c r="N29" s="392">
        <v>477.72344024699998</v>
      </c>
      <c r="O29" s="392">
        <v>452.51599238799997</v>
      </c>
      <c r="P29" s="392">
        <v>366.60801503099998</v>
      </c>
      <c r="Q29" s="392">
        <v>496.46872318099997</v>
      </c>
      <c r="R29" s="392">
        <v>562.55026304800003</v>
      </c>
      <c r="S29" s="392">
        <v>580.99281864399995</v>
      </c>
      <c r="T29" s="393">
        <v>435.30008211199998</v>
      </c>
      <c r="U29" s="393">
        <v>569.62424141700001</v>
      </c>
      <c r="V29" s="378">
        <v>486.11924097299999</v>
      </c>
    </row>
    <row r="30" spans="2:22" ht="16.5" customHeight="1">
      <c r="B30" s="387" t="s">
        <v>112</v>
      </c>
      <c r="C30" s="388">
        <v>355.94015734999999</v>
      </c>
      <c r="D30" s="388">
        <v>419.17651231000002</v>
      </c>
      <c r="E30" s="388">
        <v>385.89004933000001</v>
      </c>
      <c r="F30" s="388">
        <v>528.13232809700003</v>
      </c>
      <c r="G30" s="388">
        <v>600.42932237100001</v>
      </c>
      <c r="H30" s="388">
        <v>1075.1737905340001</v>
      </c>
      <c r="I30" s="389">
        <v>441.75411022600002</v>
      </c>
      <c r="J30" s="389">
        <v>822.41237654300005</v>
      </c>
      <c r="K30" s="390">
        <v>587.87449642399997</v>
      </c>
      <c r="L30" s="12"/>
      <c r="M30" s="387" t="s">
        <v>112</v>
      </c>
      <c r="N30" s="388">
        <v>332.11520607800003</v>
      </c>
      <c r="O30" s="388">
        <v>394.412944536</v>
      </c>
      <c r="P30" s="388">
        <v>366.58743531699997</v>
      </c>
      <c r="Q30" s="388">
        <v>497.57435814199999</v>
      </c>
      <c r="R30" s="388">
        <v>563.77614195000001</v>
      </c>
      <c r="S30" s="388">
        <v>1025.130809043</v>
      </c>
      <c r="T30" s="389">
        <v>417.100503532</v>
      </c>
      <c r="U30" s="389">
        <v>779.49833552099994</v>
      </c>
      <c r="V30" s="390">
        <v>556.21139603899996</v>
      </c>
    </row>
    <row r="31" spans="2:22" ht="16.5" customHeight="1">
      <c r="B31" s="391" t="s">
        <v>113</v>
      </c>
      <c r="C31" s="392">
        <v>563.48830635900003</v>
      </c>
      <c r="D31" s="392">
        <v>525.65440786099998</v>
      </c>
      <c r="E31" s="392">
        <v>449.386193967</v>
      </c>
      <c r="F31" s="392">
        <v>592.08659245399997</v>
      </c>
      <c r="G31" s="392">
        <v>514.56477679299996</v>
      </c>
      <c r="H31" s="392">
        <v>1117.737144981</v>
      </c>
      <c r="I31" s="393">
        <v>503.95005904200002</v>
      </c>
      <c r="J31" s="393">
        <v>795.05329619999998</v>
      </c>
      <c r="K31" s="378">
        <v>634.762660461</v>
      </c>
      <c r="L31" s="12"/>
      <c r="M31" s="391" t="s">
        <v>113</v>
      </c>
      <c r="N31" s="392">
        <v>530.69767434400001</v>
      </c>
      <c r="O31" s="392">
        <v>488.09747905900002</v>
      </c>
      <c r="P31" s="392">
        <v>427.90210884300001</v>
      </c>
      <c r="Q31" s="392">
        <v>542.84454081700005</v>
      </c>
      <c r="R31" s="392">
        <v>487.12385406099997</v>
      </c>
      <c r="S31" s="392">
        <v>1072.1203633099999</v>
      </c>
      <c r="T31" s="393">
        <v>472.663545102</v>
      </c>
      <c r="U31" s="393">
        <v>759.16019622700003</v>
      </c>
      <c r="V31" s="378">
        <v>601.40609223900003</v>
      </c>
    </row>
    <row r="32" spans="2:22" ht="16.5" customHeight="1">
      <c r="B32" s="387" t="s">
        <v>56</v>
      </c>
      <c r="C32" s="388">
        <v>1110.4749170980001</v>
      </c>
      <c r="D32" s="388">
        <v>437.22443911300002</v>
      </c>
      <c r="E32" s="388">
        <v>382.69957678600002</v>
      </c>
      <c r="F32" s="388">
        <v>422.84425968400001</v>
      </c>
      <c r="G32" s="388">
        <v>528.98892664100003</v>
      </c>
      <c r="H32" s="388">
        <v>1223.736977216</v>
      </c>
      <c r="I32" s="389">
        <v>405.124055763</v>
      </c>
      <c r="J32" s="389">
        <v>807.09112234300005</v>
      </c>
      <c r="K32" s="390">
        <v>575.414384101</v>
      </c>
      <c r="L32" s="12"/>
      <c r="M32" s="387" t="s">
        <v>56</v>
      </c>
      <c r="N32" s="388">
        <v>1009.829704663</v>
      </c>
      <c r="O32" s="388">
        <v>409.65207529600002</v>
      </c>
      <c r="P32" s="388">
        <v>365.91987943499998</v>
      </c>
      <c r="Q32" s="388">
        <v>404.225614452</v>
      </c>
      <c r="R32" s="388">
        <v>495.90471135799999</v>
      </c>
      <c r="S32" s="388">
        <v>1117.9696185769999</v>
      </c>
      <c r="T32" s="389">
        <v>386.08462033699999</v>
      </c>
      <c r="U32" s="389">
        <v>744.91241483299996</v>
      </c>
      <c r="V32" s="390">
        <v>538.09932010199998</v>
      </c>
    </row>
    <row r="33" spans="1:22" ht="16.5" customHeight="1">
      <c r="B33" s="391" t="s">
        <v>78</v>
      </c>
      <c r="C33" s="392">
        <v>614.28284950700004</v>
      </c>
      <c r="D33" s="392">
        <v>550.09671757299998</v>
      </c>
      <c r="E33" s="392">
        <v>428.06147327000002</v>
      </c>
      <c r="F33" s="392">
        <v>473.11660583999998</v>
      </c>
      <c r="G33" s="392">
        <v>497.82002910400001</v>
      </c>
      <c r="H33" s="392">
        <v>668.09038485799999</v>
      </c>
      <c r="I33" s="393">
        <v>469.06109495700002</v>
      </c>
      <c r="J33" s="393">
        <v>628.64710512500005</v>
      </c>
      <c r="K33" s="378">
        <v>585.27022152799998</v>
      </c>
      <c r="L33" s="12"/>
      <c r="M33" s="391" t="s">
        <v>78</v>
      </c>
      <c r="N33" s="392">
        <v>592.94529301099999</v>
      </c>
      <c r="O33" s="392">
        <v>529.47302613199997</v>
      </c>
      <c r="P33" s="392">
        <v>412.44943378599999</v>
      </c>
      <c r="Q33" s="392">
        <v>462.471491652</v>
      </c>
      <c r="R33" s="392">
        <v>466.97373671499997</v>
      </c>
      <c r="S33" s="392">
        <v>607.48726029500006</v>
      </c>
      <c r="T33" s="393">
        <v>455.20125992200002</v>
      </c>
      <c r="U33" s="393">
        <v>574.93717726800003</v>
      </c>
      <c r="V33" s="378">
        <v>542.39189999899997</v>
      </c>
    </row>
    <row r="34" spans="1:22" ht="16.5" customHeight="1">
      <c r="B34" s="387" t="s">
        <v>114</v>
      </c>
      <c r="C34" s="388" t="s">
        <v>88</v>
      </c>
      <c r="D34" s="388">
        <v>315.65935419599998</v>
      </c>
      <c r="E34" s="388">
        <v>364.13472451500002</v>
      </c>
      <c r="F34" s="388">
        <v>343.58476836599999</v>
      </c>
      <c r="G34" s="388">
        <v>461.53569537599998</v>
      </c>
      <c r="H34" s="388">
        <v>263.29629459900002</v>
      </c>
      <c r="I34" s="389">
        <v>354.56616179899999</v>
      </c>
      <c r="J34" s="389">
        <v>298.30413732900001</v>
      </c>
      <c r="K34" s="390">
        <v>305.037893322</v>
      </c>
      <c r="L34" s="12"/>
      <c r="M34" s="387" t="s">
        <v>114</v>
      </c>
      <c r="N34" s="388" t="s">
        <v>88</v>
      </c>
      <c r="O34" s="388">
        <v>309.79055378999999</v>
      </c>
      <c r="P34" s="388">
        <v>341.780468971</v>
      </c>
      <c r="Q34" s="388">
        <v>329.306578694</v>
      </c>
      <c r="R34" s="388">
        <v>412.26600686199998</v>
      </c>
      <c r="S34" s="388">
        <v>244.65444665999999</v>
      </c>
      <c r="T34" s="389">
        <v>335.80733200100002</v>
      </c>
      <c r="U34" s="389">
        <v>274.25360361999998</v>
      </c>
      <c r="V34" s="390">
        <v>281.620700543</v>
      </c>
    </row>
    <row r="35" spans="1:22" ht="16.5" customHeight="1">
      <c r="B35" s="391" t="s">
        <v>747</v>
      </c>
      <c r="C35" s="394">
        <v>244.94896009199999</v>
      </c>
      <c r="D35" s="392">
        <v>687.33892781300005</v>
      </c>
      <c r="E35" s="392">
        <v>139.43132727400001</v>
      </c>
      <c r="F35" s="392">
        <v>223.26957957400001</v>
      </c>
      <c r="G35" s="392">
        <v>574.13033169200003</v>
      </c>
      <c r="H35" s="392" t="s">
        <v>88</v>
      </c>
      <c r="I35" s="393">
        <v>214.89372238300001</v>
      </c>
      <c r="J35" s="393">
        <v>574.13033169200003</v>
      </c>
      <c r="K35" s="378">
        <v>464.67933372800002</v>
      </c>
      <c r="L35" s="12"/>
      <c r="M35" s="391" t="s">
        <v>747</v>
      </c>
      <c r="N35" s="394">
        <v>238.66023315699999</v>
      </c>
      <c r="O35" s="392">
        <v>453.09075283099997</v>
      </c>
      <c r="P35" s="392">
        <v>138.65848204</v>
      </c>
      <c r="Q35" s="392">
        <v>221.08286022199999</v>
      </c>
      <c r="R35" s="392">
        <v>551.70226819499999</v>
      </c>
      <c r="S35" s="392" t="s">
        <v>88</v>
      </c>
      <c r="T35" s="393">
        <v>208.88642452600001</v>
      </c>
      <c r="U35" s="393">
        <v>551.70226819499999</v>
      </c>
      <c r="V35" s="378">
        <v>447.25429369800003</v>
      </c>
    </row>
    <row r="36" spans="1:22" ht="16.5" customHeight="1">
      <c r="B36" s="395" t="s">
        <v>700</v>
      </c>
      <c r="C36" s="396"/>
      <c r="D36" s="396"/>
      <c r="E36" s="396"/>
      <c r="F36" s="396"/>
      <c r="G36" s="396"/>
      <c r="H36" s="396"/>
      <c r="I36" s="397"/>
      <c r="J36" s="397"/>
      <c r="K36" s="398"/>
      <c r="L36" s="12"/>
      <c r="M36" s="395" t="s">
        <v>700</v>
      </c>
      <c r="N36" s="396"/>
      <c r="O36" s="396"/>
      <c r="P36" s="396"/>
      <c r="Q36" s="396"/>
      <c r="R36" s="396"/>
      <c r="S36" s="396"/>
      <c r="T36" s="397"/>
      <c r="U36" s="397"/>
      <c r="V36" s="398"/>
    </row>
    <row r="37" spans="1:22" ht="16.5" customHeight="1">
      <c r="B37" s="399" t="s">
        <v>748</v>
      </c>
      <c r="C37" s="392" t="s">
        <v>88</v>
      </c>
      <c r="D37" s="392" t="s">
        <v>88</v>
      </c>
      <c r="E37" s="392" t="s">
        <v>88</v>
      </c>
      <c r="F37" s="392">
        <v>813.23009196299995</v>
      </c>
      <c r="G37" s="392">
        <v>773.04765898300002</v>
      </c>
      <c r="H37" s="392">
        <v>691.73244350300001</v>
      </c>
      <c r="I37" s="393">
        <v>813.23009196299995</v>
      </c>
      <c r="J37" s="393">
        <v>704.55880921999994</v>
      </c>
      <c r="K37" s="378">
        <v>705.38158838699997</v>
      </c>
      <c r="L37" s="12"/>
      <c r="M37" s="399" t="s">
        <v>748</v>
      </c>
      <c r="N37" s="392" t="s">
        <v>88</v>
      </c>
      <c r="O37" s="392" t="s">
        <v>88</v>
      </c>
      <c r="P37" s="392" t="s">
        <v>88</v>
      </c>
      <c r="Q37" s="392">
        <v>775.16566883600001</v>
      </c>
      <c r="R37" s="392">
        <v>702.81036662300005</v>
      </c>
      <c r="S37" s="392">
        <v>642.34414550099996</v>
      </c>
      <c r="T37" s="393">
        <v>775.16566883600001</v>
      </c>
      <c r="U37" s="393">
        <v>651.88186683699996</v>
      </c>
      <c r="V37" s="378">
        <v>652.81528127199999</v>
      </c>
    </row>
    <row r="38" spans="1:22" ht="16.5" customHeight="1">
      <c r="B38" s="400" t="s">
        <v>363</v>
      </c>
      <c r="C38" s="401" t="s">
        <v>88</v>
      </c>
      <c r="D38" s="401" t="s">
        <v>88</v>
      </c>
      <c r="E38" s="401">
        <v>628.25556763400004</v>
      </c>
      <c r="F38" s="401">
        <v>488.180773671</v>
      </c>
      <c r="G38" s="401">
        <v>525.99041836799995</v>
      </c>
      <c r="H38" s="401">
        <v>455.15865873400003</v>
      </c>
      <c r="I38" s="402">
        <v>500.038627529</v>
      </c>
      <c r="J38" s="402">
        <v>516.29133929299996</v>
      </c>
      <c r="K38" s="403">
        <v>510.41940142999999</v>
      </c>
      <c r="L38" s="12"/>
      <c r="M38" s="400" t="s">
        <v>363</v>
      </c>
      <c r="N38" s="401" t="s">
        <v>88</v>
      </c>
      <c r="O38" s="401" t="s">
        <v>88</v>
      </c>
      <c r="P38" s="401">
        <v>593.95650314399995</v>
      </c>
      <c r="Q38" s="401">
        <v>464.55494245599999</v>
      </c>
      <c r="R38" s="401">
        <v>494.70522886700002</v>
      </c>
      <c r="S38" s="401">
        <v>415.89064523899998</v>
      </c>
      <c r="T38" s="402">
        <v>475.50926730100002</v>
      </c>
      <c r="U38" s="402">
        <v>483.91305198399999</v>
      </c>
      <c r="V38" s="403">
        <v>480.87685087599999</v>
      </c>
    </row>
    <row r="39" spans="1:22" ht="16.5" customHeight="1">
      <c r="B39" s="404" t="s">
        <v>82</v>
      </c>
      <c r="C39" s="392">
        <v>475.83848190600003</v>
      </c>
      <c r="D39" s="392">
        <v>414.32833036900001</v>
      </c>
      <c r="E39" s="392">
        <v>376.25831366400001</v>
      </c>
      <c r="F39" s="392">
        <v>356.43070792999998</v>
      </c>
      <c r="G39" s="392">
        <v>474.74267658100001</v>
      </c>
      <c r="H39" s="392" t="s">
        <v>88</v>
      </c>
      <c r="I39" s="393">
        <v>385.39924927200002</v>
      </c>
      <c r="J39" s="393">
        <v>474.74267658100001</v>
      </c>
      <c r="K39" s="378">
        <v>386.37697583400001</v>
      </c>
      <c r="L39" s="12"/>
      <c r="M39" s="404" t="s">
        <v>82</v>
      </c>
      <c r="N39" s="392">
        <v>446.708434071</v>
      </c>
      <c r="O39" s="392">
        <v>392.01871112600003</v>
      </c>
      <c r="P39" s="392">
        <v>358.83627110100002</v>
      </c>
      <c r="Q39" s="392">
        <v>338.99163007999999</v>
      </c>
      <c r="R39" s="394">
        <v>464.37585294299998</v>
      </c>
      <c r="S39" s="394" t="s">
        <v>88</v>
      </c>
      <c r="T39" s="393">
        <v>366.47898496300002</v>
      </c>
      <c r="U39" s="393">
        <v>464.37585294299998</v>
      </c>
      <c r="V39" s="378">
        <v>367.55031579299998</v>
      </c>
    </row>
    <row r="40" spans="1:22" ht="16.5" customHeight="1">
      <c r="B40" s="405" t="s">
        <v>81</v>
      </c>
      <c r="C40" s="406">
        <v>460.48576732599997</v>
      </c>
      <c r="D40" s="406">
        <v>378.65131611999999</v>
      </c>
      <c r="E40" s="406">
        <v>316.29939877100003</v>
      </c>
      <c r="F40" s="406">
        <v>309.75068464499998</v>
      </c>
      <c r="G40" s="406" t="s">
        <v>88</v>
      </c>
      <c r="H40" s="406" t="s">
        <v>88</v>
      </c>
      <c r="I40" s="408">
        <v>360.722779887</v>
      </c>
      <c r="J40" s="408" t="s">
        <v>88</v>
      </c>
      <c r="K40" s="409">
        <v>360.722779887</v>
      </c>
      <c r="L40" s="12"/>
      <c r="M40" s="405" t="s">
        <v>81</v>
      </c>
      <c r="N40" s="406">
        <v>432.846604093</v>
      </c>
      <c r="O40" s="406">
        <v>358.21877579699998</v>
      </c>
      <c r="P40" s="406">
        <v>302.87659661999999</v>
      </c>
      <c r="Q40" s="406">
        <v>299.37233882100003</v>
      </c>
      <c r="R40" s="407" t="s">
        <v>88</v>
      </c>
      <c r="S40" s="407" t="s">
        <v>88</v>
      </c>
      <c r="T40" s="408">
        <v>342.76561328899999</v>
      </c>
      <c r="U40" s="408" t="s">
        <v>88</v>
      </c>
      <c r="V40" s="409">
        <v>342.76561328899999</v>
      </c>
    </row>
    <row r="41" spans="1:22" s="245" customFormat="1">
      <c r="B41" s="22" t="s">
        <v>340</v>
      </c>
      <c r="C41" s="246"/>
      <c r="D41" s="246"/>
      <c r="E41" s="246"/>
      <c r="F41" s="246"/>
      <c r="G41" s="246"/>
      <c r="H41" s="246"/>
      <c r="I41" s="246"/>
      <c r="J41" s="246"/>
      <c r="K41" s="247"/>
      <c r="M41" s="22" t="s">
        <v>340</v>
      </c>
      <c r="N41" s="246"/>
      <c r="O41" s="246"/>
      <c r="P41" s="246"/>
      <c r="Q41" s="246"/>
      <c r="R41" s="246"/>
      <c r="S41" s="246"/>
      <c r="T41" s="246"/>
      <c r="U41" s="246"/>
      <c r="V41" s="247"/>
    </row>
    <row r="42" spans="1:22" s="245" customFormat="1">
      <c r="B42" s="22" t="s">
        <v>749</v>
      </c>
      <c r="C42" s="246"/>
      <c r="D42" s="246"/>
      <c r="E42" s="246"/>
      <c r="F42" s="246"/>
      <c r="G42" s="246"/>
      <c r="H42" s="246"/>
      <c r="I42" s="246"/>
      <c r="J42" s="246"/>
      <c r="K42" s="247"/>
      <c r="M42" s="22" t="s">
        <v>749</v>
      </c>
      <c r="N42" s="246"/>
      <c r="O42" s="246"/>
      <c r="P42" s="246"/>
      <c r="Q42" s="246"/>
      <c r="R42" s="246"/>
      <c r="S42" s="246"/>
      <c r="T42" s="246"/>
      <c r="U42" s="246"/>
      <c r="V42" s="247"/>
    </row>
    <row r="43" spans="1:22" s="245" customFormat="1">
      <c r="B43" s="47" t="s">
        <v>604</v>
      </c>
      <c r="C43" s="248"/>
      <c r="D43" s="248"/>
      <c r="E43" s="248"/>
      <c r="F43" s="248"/>
      <c r="G43" s="248"/>
      <c r="H43" s="248"/>
      <c r="I43" s="248"/>
      <c r="J43" s="248"/>
      <c r="K43" s="249"/>
      <c r="M43" s="47" t="s">
        <v>604</v>
      </c>
      <c r="N43" s="248"/>
      <c r="O43" s="248"/>
      <c r="P43" s="248"/>
      <c r="Q43" s="248"/>
      <c r="R43" s="248"/>
      <c r="S43" s="248"/>
      <c r="T43" s="248"/>
      <c r="U43" s="248"/>
      <c r="V43" s="249"/>
    </row>
    <row r="44" spans="1:22" s="245" customFormat="1">
      <c r="A44" s="250"/>
      <c r="B44" s="410" t="s">
        <v>701</v>
      </c>
      <c r="C44" s="251"/>
      <c r="D44" s="251"/>
      <c r="E44" s="251"/>
      <c r="F44" s="251"/>
      <c r="G44" s="251"/>
      <c r="H44" s="251"/>
      <c r="I44" s="251"/>
      <c r="J44" s="251"/>
      <c r="K44" s="252"/>
      <c r="L44" s="250"/>
      <c r="M44" s="410" t="s">
        <v>701</v>
      </c>
      <c r="N44" s="251"/>
      <c r="O44" s="251"/>
      <c r="P44" s="251"/>
      <c r="Q44" s="251"/>
      <c r="R44" s="251"/>
      <c r="S44" s="251"/>
      <c r="T44" s="251"/>
      <c r="U44" s="251"/>
      <c r="V44" s="252"/>
    </row>
  </sheetData>
  <phoneticPr fontId="3" type="noConversion"/>
  <pageMargins left="0.78740157480314965" right="0.78740157480314965" top="0.78740157480314965" bottom="0.78740157480314965" header="0.39370078740157483" footer="0.39370078740157483"/>
  <pageSetup paperSize="9" scale="72" firstPageNumber="42" fitToWidth="0" fitToHeight="0" orientation="landscape" useFirstPageNumber="1" r:id="rId1"/>
  <headerFooter differentFirst="1">
    <oddHeader>&amp;R&amp;12Les finances des groupements à fiscalité propre en 2017</oddHeader>
    <oddFooter>&amp;LDirection Générale des Collectivités Locales / DESL&amp;C&amp;P&amp;RMise en ligne : mars 2019</oddFooter>
    <firstFooter>&amp;LDirection Générale des Collectivités Locales / DESL&amp;C&amp;P&amp;RMise en ligne : mai 2018</firstFoot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sheetPr>
    <tabColor rgb="FF00B050"/>
  </sheetPr>
  <dimension ref="A1:BY50"/>
  <sheetViews>
    <sheetView view="pageBreakPreview" zoomScale="60" zoomScaleNormal="100" zoomScalePageLayoutView="85" workbookViewId="0">
      <selection activeCell="H8" sqref="H8"/>
    </sheetView>
  </sheetViews>
  <sheetFormatPr baseColWidth="10" defaultRowHeight="12.75"/>
  <cols>
    <col min="1" max="1" width="5.28515625" customWidth="1"/>
    <col min="2" max="2" width="33.42578125" customWidth="1"/>
    <col min="3" max="10" width="15.7109375" customWidth="1"/>
    <col min="11" max="11" width="15.7109375" style="74" customWidth="1"/>
    <col min="12" max="12" width="8.5703125" customWidth="1"/>
    <col min="13" max="13" width="35.42578125" customWidth="1"/>
    <col min="14" max="22" width="15.7109375" customWidth="1"/>
    <col min="23" max="23" width="6.42578125" customWidth="1"/>
    <col min="24" max="24" width="32.7109375" customWidth="1"/>
    <col min="25" max="32" width="15.7109375" customWidth="1"/>
    <col min="33" max="33" width="15.7109375" style="74" customWidth="1"/>
    <col min="34" max="34" width="5.85546875" customWidth="1"/>
    <col min="35" max="35" width="34.28515625" customWidth="1"/>
    <col min="36" max="43" width="15.7109375" customWidth="1"/>
    <col min="44" max="44" width="15.7109375" style="74" customWidth="1"/>
    <col min="45" max="45" width="5.85546875" customWidth="1"/>
    <col min="46" max="46" width="33.140625" customWidth="1"/>
    <col min="47" max="54" width="15.7109375" customWidth="1"/>
    <col min="55" max="55" width="15.7109375" style="74" customWidth="1"/>
    <col min="56" max="56" width="4.85546875" customWidth="1"/>
    <col min="57" max="57" width="33.5703125" customWidth="1"/>
    <col min="58" max="65" width="15.7109375" customWidth="1"/>
    <col min="66" max="66" width="15.7109375" style="74" customWidth="1"/>
    <col min="67" max="67" width="6.7109375" customWidth="1"/>
    <col min="68" max="68" width="30.85546875" customWidth="1"/>
    <col min="69" max="76" width="15.7109375" customWidth="1"/>
    <col min="77" max="77" width="15.7109375" style="74" customWidth="1"/>
  </cols>
  <sheetData>
    <row r="1" spans="1:77" s="12" customFormat="1" ht="20.25">
      <c r="A1" s="9" t="s">
        <v>702</v>
      </c>
      <c r="B1" s="29"/>
      <c r="C1" s="49"/>
      <c r="D1" s="49"/>
      <c r="E1" s="49"/>
      <c r="F1" s="49"/>
      <c r="G1" s="49"/>
      <c r="H1" s="49"/>
      <c r="I1" s="49"/>
      <c r="J1" s="49"/>
      <c r="K1" s="69"/>
      <c r="L1" s="28"/>
      <c r="M1" s="29"/>
      <c r="N1" s="165"/>
      <c r="O1" s="165"/>
      <c r="P1" s="165"/>
      <c r="Q1" s="165"/>
      <c r="R1" s="165"/>
      <c r="S1" s="165"/>
      <c r="T1" s="165"/>
      <c r="U1" s="165"/>
      <c r="V1" s="166"/>
      <c r="W1" s="48"/>
      <c r="X1" s="57"/>
      <c r="Y1" s="46"/>
      <c r="Z1" s="46"/>
      <c r="AA1" s="46"/>
      <c r="AB1" s="46"/>
      <c r="AC1" s="46"/>
      <c r="AD1" s="46"/>
      <c r="AE1" s="46"/>
      <c r="AF1" s="46"/>
      <c r="AG1" s="69"/>
      <c r="AH1" s="48"/>
      <c r="AI1" s="57"/>
      <c r="AJ1" s="46"/>
      <c r="AK1" s="46"/>
      <c r="AL1" s="46"/>
      <c r="AM1" s="46"/>
      <c r="AN1" s="46"/>
      <c r="AO1" s="46"/>
      <c r="AP1" s="46"/>
      <c r="AQ1" s="46"/>
      <c r="AR1" s="69"/>
      <c r="AS1" s="48"/>
      <c r="AT1" s="58"/>
      <c r="AU1" s="59"/>
      <c r="AV1" s="59"/>
      <c r="AW1" s="59"/>
      <c r="AX1" s="59"/>
      <c r="AY1" s="46"/>
      <c r="AZ1" s="46"/>
      <c r="BA1" s="46"/>
      <c r="BB1" s="46"/>
      <c r="BC1" s="69"/>
      <c r="BD1" s="48"/>
      <c r="BE1" s="56"/>
      <c r="BF1" s="59"/>
      <c r="BG1" s="59"/>
      <c r="BH1" s="59"/>
      <c r="BI1" s="59"/>
      <c r="BJ1" s="59"/>
      <c r="BK1" s="59"/>
      <c r="BL1" s="59"/>
      <c r="BM1" s="59"/>
      <c r="BN1" s="78"/>
      <c r="BO1" s="48"/>
      <c r="BP1" s="56"/>
      <c r="BQ1" s="59"/>
      <c r="BR1" s="59"/>
      <c r="BS1" s="59"/>
      <c r="BT1" s="59"/>
      <c r="BU1" s="59"/>
      <c r="BV1" s="59"/>
      <c r="BW1" s="59"/>
      <c r="BX1" s="59"/>
      <c r="BY1" s="78"/>
    </row>
    <row r="2" spans="1:77" s="12" customFormat="1" ht="12.75" customHeight="1">
      <c r="A2" s="8"/>
      <c r="B2" s="29"/>
      <c r="C2" s="49"/>
      <c r="D2" s="49"/>
      <c r="E2" s="49"/>
      <c r="F2" s="49"/>
      <c r="G2" s="49"/>
      <c r="H2" s="49"/>
      <c r="I2" s="49"/>
      <c r="J2" s="49"/>
      <c r="K2" s="69"/>
      <c r="M2" s="20"/>
      <c r="N2" s="31"/>
      <c r="O2" s="31"/>
      <c r="P2" s="31"/>
      <c r="Q2" s="31"/>
      <c r="R2" s="31"/>
      <c r="S2" s="31"/>
      <c r="T2" s="31"/>
      <c r="U2" s="31"/>
      <c r="V2" s="32"/>
      <c r="W2" s="48"/>
      <c r="X2" s="57"/>
      <c r="Y2" s="46"/>
      <c r="Z2" s="46"/>
      <c r="AA2" s="46"/>
      <c r="AB2" s="46"/>
      <c r="AC2" s="46"/>
      <c r="AD2" s="46"/>
      <c r="AE2" s="46"/>
      <c r="AF2" s="46"/>
      <c r="AG2" s="69"/>
      <c r="AH2" s="48"/>
      <c r="AI2" s="57"/>
      <c r="AJ2" s="46"/>
      <c r="AK2" s="46"/>
      <c r="AL2" s="46"/>
      <c r="AM2" s="46"/>
      <c r="AN2" s="46"/>
      <c r="AO2" s="46"/>
      <c r="AP2" s="46"/>
      <c r="AQ2" s="46"/>
      <c r="AR2" s="69"/>
      <c r="AS2" s="48"/>
      <c r="AT2" s="58"/>
      <c r="AU2" s="59"/>
      <c r="AV2" s="59"/>
      <c r="AW2" s="59"/>
      <c r="AX2" s="59"/>
      <c r="AY2" s="46"/>
      <c r="AZ2" s="46"/>
      <c r="BA2" s="46"/>
      <c r="BB2" s="46"/>
      <c r="BC2" s="69"/>
      <c r="BD2" s="48"/>
      <c r="BE2" s="56"/>
      <c r="BF2" s="59"/>
      <c r="BG2" s="59"/>
      <c r="BH2" s="59"/>
      <c r="BI2" s="59"/>
      <c r="BJ2" s="59"/>
      <c r="BK2" s="59"/>
      <c r="BL2" s="59"/>
      <c r="BM2" s="59"/>
      <c r="BN2" s="78"/>
      <c r="BO2" s="48"/>
      <c r="BP2" s="56"/>
      <c r="BQ2" s="59"/>
      <c r="BR2" s="59"/>
      <c r="BS2" s="59"/>
      <c r="BT2" s="59"/>
      <c r="BU2" s="59"/>
      <c r="BV2" s="59"/>
      <c r="BW2" s="59"/>
      <c r="BX2" s="59"/>
      <c r="BY2" s="78"/>
    </row>
    <row r="3" spans="1:77">
      <c r="A3" s="12"/>
      <c r="B3" s="20"/>
      <c r="C3" s="31"/>
      <c r="D3" s="31"/>
      <c r="E3" s="31"/>
      <c r="F3" s="31"/>
      <c r="G3" s="31"/>
      <c r="H3" s="31"/>
      <c r="I3" s="31"/>
      <c r="J3" s="31"/>
      <c r="K3" s="70"/>
      <c r="W3" s="12"/>
      <c r="X3" s="12"/>
      <c r="Y3" s="51"/>
      <c r="Z3" s="51"/>
      <c r="AA3" s="51"/>
      <c r="AB3" s="51"/>
      <c r="AC3" s="51"/>
      <c r="AD3" s="51"/>
      <c r="AE3" s="51"/>
      <c r="AF3" s="51"/>
      <c r="AG3" s="75"/>
      <c r="AH3" s="12"/>
      <c r="AI3" s="12"/>
      <c r="AJ3" s="51"/>
      <c r="AK3" s="51"/>
      <c r="AL3" s="51"/>
      <c r="AM3" s="51"/>
      <c r="AN3" s="51"/>
      <c r="AO3" s="51"/>
      <c r="AP3" s="51"/>
      <c r="AQ3" s="51"/>
      <c r="AR3" s="75"/>
      <c r="AS3" s="12"/>
      <c r="AT3" s="26"/>
      <c r="AU3" s="51"/>
      <c r="AV3" s="51"/>
      <c r="AW3" s="51"/>
      <c r="AX3" s="51"/>
      <c r="AY3" s="51"/>
      <c r="AZ3" s="51"/>
      <c r="BA3" s="51"/>
      <c r="BB3" s="51"/>
      <c r="BC3" s="75"/>
      <c r="BD3" s="12"/>
      <c r="BE3" s="12"/>
      <c r="BF3" s="51"/>
      <c r="BG3" s="51"/>
      <c r="BH3" s="51"/>
      <c r="BI3" s="51"/>
      <c r="BJ3" s="51"/>
      <c r="BK3" s="51"/>
      <c r="BL3" s="51"/>
      <c r="BM3" s="51"/>
      <c r="BN3" s="75"/>
      <c r="BO3" s="12"/>
      <c r="BP3" s="12"/>
      <c r="BQ3" s="51"/>
      <c r="BR3" s="51"/>
      <c r="BS3" s="51"/>
      <c r="BT3" s="51"/>
      <c r="BU3" s="51"/>
      <c r="BV3" s="51"/>
      <c r="BW3" s="51"/>
      <c r="BX3" s="51"/>
      <c r="BY3" s="75"/>
    </row>
    <row r="4" spans="1:77" ht="16.5">
      <c r="A4" s="33" t="s">
        <v>364</v>
      </c>
      <c r="B4" s="34"/>
      <c r="C4" s="35"/>
      <c r="D4" s="35"/>
      <c r="E4" s="35"/>
      <c r="F4" s="35"/>
      <c r="G4" s="35"/>
      <c r="H4" s="35"/>
      <c r="I4" s="35"/>
      <c r="J4" s="35"/>
      <c r="K4" s="71"/>
      <c r="L4" s="33" t="s">
        <v>365</v>
      </c>
      <c r="M4" s="34"/>
      <c r="N4" s="35"/>
      <c r="O4" s="35"/>
      <c r="P4" s="35"/>
      <c r="Q4" s="35"/>
      <c r="R4" s="35"/>
      <c r="S4" s="35"/>
      <c r="T4" s="35"/>
      <c r="U4" s="35"/>
      <c r="V4" s="167"/>
      <c r="W4" s="33" t="s">
        <v>366</v>
      </c>
      <c r="X4" s="33"/>
      <c r="Y4" s="52"/>
      <c r="Z4" s="52"/>
      <c r="AA4" s="52"/>
      <c r="AB4" s="52"/>
      <c r="AC4" s="52"/>
      <c r="AD4" s="52"/>
      <c r="AE4" s="52"/>
      <c r="AF4" s="52"/>
      <c r="AG4" s="76"/>
      <c r="AH4" s="33" t="s">
        <v>367</v>
      </c>
      <c r="AI4" s="33"/>
      <c r="AJ4" s="52"/>
      <c r="AK4" s="52"/>
      <c r="AL4" s="52"/>
      <c r="AM4" s="52"/>
      <c r="AN4" s="52"/>
      <c r="AO4" s="52"/>
      <c r="AP4" s="52"/>
      <c r="AQ4" s="52"/>
      <c r="AR4" s="76"/>
      <c r="AS4" s="33" t="s">
        <v>368</v>
      </c>
      <c r="AT4" s="33"/>
      <c r="AU4" s="60"/>
      <c r="AV4" s="60"/>
      <c r="AW4" s="60"/>
      <c r="AX4" s="60"/>
      <c r="AY4" s="52"/>
      <c r="AZ4" s="52"/>
      <c r="BA4" s="52"/>
      <c r="BB4" s="52"/>
      <c r="BC4" s="76"/>
      <c r="BD4" s="33" t="s">
        <v>369</v>
      </c>
      <c r="BE4" s="33"/>
      <c r="BF4" s="60"/>
      <c r="BG4" s="60"/>
      <c r="BH4" s="60"/>
      <c r="BI4" s="60"/>
      <c r="BJ4" s="60"/>
      <c r="BK4" s="60"/>
      <c r="BL4" s="60"/>
      <c r="BM4" s="60"/>
      <c r="BN4" s="79"/>
      <c r="BO4" s="33" t="s">
        <v>370</v>
      </c>
      <c r="BP4" s="61"/>
      <c r="BQ4" s="60"/>
      <c r="BR4" s="60"/>
      <c r="BS4" s="60"/>
      <c r="BT4" s="60"/>
      <c r="BU4" s="60"/>
      <c r="BV4" s="60"/>
      <c r="BW4" s="60"/>
      <c r="BX4" s="60"/>
      <c r="BY4" s="79"/>
    </row>
    <row r="5" spans="1:77">
      <c r="A5" s="24"/>
      <c r="B5" s="20"/>
      <c r="C5" s="31"/>
      <c r="D5" s="31"/>
      <c r="E5" s="31"/>
      <c r="F5" s="31"/>
      <c r="G5" s="31"/>
      <c r="H5" s="31"/>
      <c r="I5" s="31"/>
      <c r="J5" s="31"/>
      <c r="K5" s="70"/>
      <c r="L5" s="24"/>
      <c r="M5" s="20"/>
      <c r="N5" s="31"/>
      <c r="O5" s="31"/>
      <c r="P5" s="31"/>
      <c r="Q5" s="31"/>
      <c r="R5" s="31"/>
      <c r="S5" s="31"/>
      <c r="T5" s="31"/>
      <c r="U5" s="31"/>
      <c r="V5" s="32"/>
      <c r="W5" s="24"/>
      <c r="X5" s="24"/>
      <c r="Y5" s="50"/>
      <c r="Z5" s="50"/>
      <c r="AA5" s="50"/>
      <c r="AB5" s="50"/>
      <c r="AC5" s="50"/>
      <c r="AD5" s="50"/>
      <c r="AE5" s="50"/>
      <c r="AF5" s="50"/>
      <c r="AG5" s="77"/>
      <c r="AH5" s="24"/>
      <c r="AI5" s="24"/>
      <c r="AJ5" s="50"/>
      <c r="AK5" s="50"/>
      <c r="AL5" s="50"/>
      <c r="AM5" s="50"/>
      <c r="AN5" s="50"/>
      <c r="AO5" s="50"/>
      <c r="AP5" s="50"/>
      <c r="AQ5" s="50"/>
      <c r="AR5" s="77"/>
      <c r="AS5" s="24"/>
      <c r="AT5" s="62"/>
      <c r="AU5" s="37"/>
      <c r="AV5" s="37"/>
      <c r="AW5" s="37"/>
      <c r="AX5" s="37"/>
      <c r="AY5" s="50"/>
      <c r="AZ5" s="50"/>
      <c r="BA5" s="50"/>
      <c r="BB5" s="50"/>
      <c r="BC5" s="77"/>
      <c r="BD5" s="24"/>
      <c r="BE5" s="63"/>
      <c r="BF5" s="37"/>
      <c r="BG5" s="37"/>
      <c r="BH5" s="37"/>
      <c r="BI5" s="37"/>
      <c r="BJ5" s="37"/>
      <c r="BK5" s="37"/>
      <c r="BL5" s="37"/>
      <c r="BM5" s="37"/>
      <c r="BN5" s="80"/>
      <c r="BO5" s="24"/>
      <c r="BP5" s="63"/>
      <c r="BQ5" s="37"/>
      <c r="BR5" s="37"/>
      <c r="BS5" s="37"/>
      <c r="BT5" s="37"/>
      <c r="BU5" s="37"/>
      <c r="BV5" s="37"/>
      <c r="BW5" s="37"/>
      <c r="BX5" s="37"/>
      <c r="BY5" s="80"/>
    </row>
    <row r="6" spans="1:77">
      <c r="A6" s="12"/>
      <c r="B6" s="36"/>
      <c r="C6" s="37"/>
      <c r="D6" s="37"/>
      <c r="E6" s="37"/>
      <c r="F6" s="37"/>
      <c r="G6" s="37"/>
      <c r="H6" s="37"/>
      <c r="I6" s="37"/>
      <c r="J6" s="37"/>
      <c r="K6" s="72"/>
      <c r="L6" s="12"/>
      <c r="M6" s="36"/>
      <c r="N6" s="37"/>
      <c r="O6" s="37"/>
      <c r="P6" s="37"/>
      <c r="Q6" s="37"/>
      <c r="R6" s="37"/>
      <c r="S6" s="37"/>
      <c r="T6" s="37"/>
      <c r="U6" s="37"/>
      <c r="V6" s="168"/>
      <c r="W6" s="12"/>
      <c r="X6" s="12"/>
      <c r="Y6" s="51"/>
      <c r="Z6" s="51"/>
      <c r="AA6" s="51"/>
      <c r="AB6" s="51"/>
      <c r="AC6" s="51"/>
      <c r="AD6" s="51"/>
      <c r="AE6" s="51"/>
      <c r="AF6" s="51"/>
      <c r="AG6" s="75"/>
      <c r="AH6" s="12"/>
      <c r="AI6" s="12"/>
      <c r="AJ6" s="51"/>
      <c r="AK6" s="51"/>
      <c r="AL6" s="51"/>
      <c r="AM6" s="51"/>
      <c r="AN6" s="51"/>
      <c r="AO6" s="51"/>
      <c r="AP6" s="51"/>
      <c r="AQ6" s="51"/>
      <c r="AR6" s="75"/>
      <c r="AS6" s="12"/>
      <c r="AT6" s="26"/>
      <c r="AU6" s="51"/>
      <c r="AV6" s="51"/>
      <c r="AW6" s="51"/>
      <c r="AX6" s="51"/>
      <c r="AY6" s="51"/>
      <c r="AZ6" s="51"/>
      <c r="BA6" s="51"/>
      <c r="BB6" s="51"/>
      <c r="BC6" s="75"/>
      <c r="BD6" s="12"/>
      <c r="BE6" s="12"/>
      <c r="BF6" s="51"/>
      <c r="BG6" s="51"/>
      <c r="BH6" s="51"/>
      <c r="BI6" s="51"/>
      <c r="BJ6" s="51"/>
      <c r="BK6" s="51"/>
      <c r="BL6" s="51"/>
      <c r="BM6" s="51"/>
      <c r="BN6" s="75"/>
      <c r="BO6" s="47" t="s">
        <v>213</v>
      </c>
      <c r="BP6" s="12"/>
      <c r="BQ6" s="51"/>
      <c r="BR6" s="51"/>
      <c r="BS6" s="51"/>
      <c r="BT6" s="51"/>
      <c r="BU6" s="51"/>
      <c r="BV6" s="51"/>
      <c r="BW6" s="51"/>
      <c r="BX6" s="51"/>
      <c r="BY6" s="75"/>
    </row>
    <row r="7" spans="1:77">
      <c r="A7" s="12"/>
      <c r="B7" s="227" t="s">
        <v>201</v>
      </c>
      <c r="C7" s="538" t="s">
        <v>202</v>
      </c>
      <c r="D7" s="51"/>
      <c r="E7" s="31"/>
      <c r="F7" s="31"/>
      <c r="G7" s="31"/>
      <c r="H7" s="31"/>
      <c r="I7" s="31"/>
      <c r="J7" s="31"/>
      <c r="K7" s="70"/>
      <c r="L7" s="227" t="s">
        <v>205</v>
      </c>
      <c r="M7" s="20"/>
      <c r="N7" s="31"/>
      <c r="O7" s="31"/>
      <c r="P7" s="31"/>
      <c r="Q7" s="31"/>
      <c r="R7" s="31"/>
      <c r="S7" s="31"/>
      <c r="T7" s="31"/>
      <c r="U7" s="31"/>
      <c r="V7" s="32"/>
      <c r="W7" s="47" t="s">
        <v>206</v>
      </c>
      <c r="X7" s="12"/>
      <c r="Y7" s="51"/>
      <c r="Z7" s="51"/>
      <c r="AA7" s="51"/>
      <c r="AB7" s="51"/>
      <c r="AC7" s="51"/>
      <c r="AD7" s="51"/>
      <c r="AE7" s="51"/>
      <c r="AF7" s="51"/>
      <c r="AG7" s="75"/>
      <c r="AH7" s="47" t="s">
        <v>263</v>
      </c>
      <c r="AI7" s="12"/>
      <c r="AJ7" s="51"/>
      <c r="AK7" s="51"/>
      <c r="AL7" s="51"/>
      <c r="AM7" s="51"/>
      <c r="AN7" s="51"/>
      <c r="AO7" s="51"/>
      <c r="AP7" s="51"/>
      <c r="AQ7" s="51"/>
      <c r="AR7" s="75"/>
      <c r="AS7" s="47" t="s">
        <v>397</v>
      </c>
      <c r="AT7" s="26"/>
      <c r="AU7" s="51"/>
      <c r="AV7" s="51"/>
      <c r="AW7" s="51"/>
      <c r="AX7" s="51"/>
      <c r="AY7" s="51"/>
      <c r="AZ7" s="51"/>
      <c r="BA7" s="51"/>
      <c r="BB7" s="51"/>
      <c r="BC7" s="75"/>
      <c r="BD7" s="47" t="s">
        <v>209</v>
      </c>
      <c r="BE7" s="47"/>
      <c r="BF7" s="51"/>
      <c r="BG7" s="51"/>
      <c r="BH7" s="51"/>
      <c r="BI7" s="51"/>
      <c r="BJ7" s="51"/>
      <c r="BK7" s="51"/>
      <c r="BL7" s="51"/>
      <c r="BM7" s="51"/>
      <c r="BN7" s="75"/>
      <c r="BO7" s="227" t="s">
        <v>205</v>
      </c>
      <c r="BP7" s="12"/>
      <c r="BQ7" s="51"/>
      <c r="BR7" s="51"/>
      <c r="BS7" s="51"/>
      <c r="BT7" s="51"/>
      <c r="BU7" s="51"/>
      <c r="BV7" s="51"/>
      <c r="BW7" s="51"/>
      <c r="BX7" s="51"/>
      <c r="BY7" s="75"/>
    </row>
    <row r="8" spans="1:77">
      <c r="A8" s="7"/>
      <c r="B8" s="219"/>
      <c r="C8" s="32"/>
      <c r="D8" s="32"/>
      <c r="E8" s="32"/>
      <c r="F8" s="32"/>
      <c r="G8" s="32"/>
      <c r="H8" s="32"/>
      <c r="I8" s="32"/>
      <c r="J8" s="32"/>
      <c r="K8" s="70"/>
      <c r="L8" s="47" t="s">
        <v>247</v>
      </c>
      <c r="M8" s="21"/>
      <c r="N8" s="32"/>
      <c r="O8" s="32"/>
      <c r="P8" s="32"/>
      <c r="Q8" s="32"/>
      <c r="R8" s="32"/>
      <c r="S8" s="32"/>
      <c r="T8" s="32"/>
      <c r="U8" s="32"/>
      <c r="V8" s="32"/>
      <c r="W8" s="227" t="s">
        <v>205</v>
      </c>
      <c r="X8" s="12"/>
      <c r="Y8" s="51"/>
      <c r="Z8" s="51"/>
      <c r="AA8" s="51"/>
      <c r="AB8" s="51"/>
      <c r="AC8" s="51"/>
      <c r="AD8" s="51"/>
      <c r="AE8" s="51"/>
      <c r="AF8" s="51"/>
      <c r="AG8" s="75"/>
      <c r="AH8" s="227" t="s">
        <v>205</v>
      </c>
      <c r="AI8" s="12"/>
      <c r="AJ8" s="51"/>
      <c r="AK8" s="51"/>
      <c r="AL8" s="51"/>
      <c r="AM8" s="51"/>
      <c r="AN8" s="51"/>
      <c r="AO8" s="51"/>
      <c r="AP8" s="51"/>
      <c r="AQ8" s="51"/>
      <c r="AR8" s="75"/>
      <c r="AS8" s="227" t="s">
        <v>205</v>
      </c>
      <c r="AT8" s="26"/>
      <c r="AU8" s="51"/>
      <c r="AV8" s="51"/>
      <c r="AW8" s="51"/>
      <c r="AX8" s="51"/>
      <c r="AY8" s="51"/>
      <c r="AZ8" s="51"/>
      <c r="BA8" s="51"/>
      <c r="BB8" s="51"/>
      <c r="BC8" s="75"/>
      <c r="BD8" s="227" t="s">
        <v>205</v>
      </c>
      <c r="BE8" s="47"/>
      <c r="BF8" s="51"/>
      <c r="BG8" s="51"/>
      <c r="BH8" s="51"/>
      <c r="BI8" s="51"/>
      <c r="BJ8" s="51"/>
      <c r="BK8" s="51"/>
      <c r="BL8" s="51"/>
      <c r="BM8" s="51"/>
      <c r="BN8" s="75"/>
      <c r="BP8" s="12"/>
      <c r="BQ8" s="51"/>
      <c r="BR8" s="51"/>
      <c r="BS8" s="51"/>
      <c r="BT8" s="51"/>
      <c r="BU8" s="51"/>
      <c r="BV8" s="51"/>
      <c r="BW8" s="51"/>
      <c r="BX8" s="51"/>
      <c r="BY8" s="75"/>
    </row>
    <row r="9" spans="1:77">
      <c r="A9" s="7"/>
      <c r="C9" s="32"/>
      <c r="D9" s="32"/>
      <c r="E9" s="32"/>
      <c r="F9" s="32"/>
      <c r="G9" s="32"/>
      <c r="H9" s="32"/>
      <c r="I9" s="32"/>
      <c r="J9" s="32"/>
      <c r="K9" s="70"/>
      <c r="L9" s="219"/>
      <c r="M9" s="21"/>
      <c r="N9" s="32"/>
      <c r="O9" s="32"/>
      <c r="P9" s="32"/>
      <c r="Q9" s="32"/>
      <c r="R9" s="32"/>
      <c r="S9" s="32"/>
      <c r="T9" s="32"/>
      <c r="U9" s="32"/>
      <c r="V9" s="32"/>
      <c r="W9" s="12"/>
      <c r="X9" s="7"/>
      <c r="Y9" s="64"/>
      <c r="Z9" s="64"/>
      <c r="AA9" s="64"/>
      <c r="AB9" s="64"/>
      <c r="AC9" s="64"/>
      <c r="AD9" s="64"/>
      <c r="AE9" s="64"/>
      <c r="AF9" s="64"/>
      <c r="AG9" s="69"/>
      <c r="AH9" s="12"/>
      <c r="AI9" s="7"/>
      <c r="AJ9" s="64"/>
      <c r="AK9" s="64"/>
      <c r="AL9" s="64"/>
      <c r="AM9" s="64"/>
      <c r="AN9" s="64"/>
      <c r="AO9" s="64"/>
      <c r="AP9" s="64"/>
      <c r="AQ9" s="64"/>
      <c r="AR9" s="69"/>
      <c r="AS9" s="12"/>
      <c r="AT9" s="26"/>
      <c r="AU9" s="64"/>
      <c r="AV9" s="64"/>
      <c r="AW9" s="64"/>
      <c r="AX9" s="64"/>
      <c r="AY9" s="64"/>
      <c r="AZ9" s="64"/>
      <c r="BA9" s="64"/>
      <c r="BB9" s="64"/>
      <c r="BC9" s="69"/>
      <c r="BE9" s="7"/>
      <c r="BF9" s="64"/>
      <c r="BG9" s="64"/>
      <c r="BH9" s="64"/>
      <c r="BI9" s="64"/>
      <c r="BJ9" s="64"/>
      <c r="BK9" s="64"/>
      <c r="BL9" s="64"/>
      <c r="BM9" s="64"/>
      <c r="BN9" s="69"/>
      <c r="BP9" s="7"/>
      <c r="BQ9" s="64"/>
      <c r="BR9" s="64"/>
      <c r="BS9" s="64"/>
      <c r="BT9" s="64"/>
      <c r="BU9" s="64"/>
      <c r="BV9" s="64"/>
      <c r="BW9" s="64"/>
      <c r="BX9" s="64"/>
      <c r="BY9" s="69"/>
    </row>
    <row r="10" spans="1:77">
      <c r="B10" s="21"/>
      <c r="C10" s="32"/>
      <c r="D10" s="32"/>
      <c r="E10" s="32"/>
      <c r="F10" s="32"/>
      <c r="G10" s="32"/>
      <c r="H10" s="32"/>
      <c r="I10" s="32"/>
      <c r="J10" s="32"/>
      <c r="K10" s="70"/>
      <c r="M10" s="21"/>
      <c r="N10" s="32"/>
      <c r="O10" s="32"/>
      <c r="P10" s="32"/>
      <c r="Q10" s="32"/>
      <c r="R10" s="32"/>
      <c r="S10" s="32"/>
      <c r="T10" s="32"/>
      <c r="U10" s="32"/>
      <c r="V10" s="32"/>
      <c r="W10" s="12"/>
      <c r="X10" s="12"/>
      <c r="Y10" s="51"/>
      <c r="Z10" s="51"/>
      <c r="AA10" s="51"/>
      <c r="AB10" s="51"/>
      <c r="AC10" s="51"/>
      <c r="AD10" s="51"/>
      <c r="AE10" s="51"/>
      <c r="AF10" s="51"/>
      <c r="AG10" s="75"/>
      <c r="AH10" s="12"/>
      <c r="AI10" s="12"/>
      <c r="AJ10" s="51"/>
      <c r="AK10" s="51"/>
      <c r="AL10" s="51"/>
      <c r="AM10" s="51"/>
      <c r="AN10" s="51"/>
      <c r="AO10" s="51"/>
      <c r="AP10" s="51"/>
      <c r="AQ10" s="51"/>
      <c r="AR10" s="75"/>
      <c r="AS10" s="12"/>
      <c r="AT10" s="26"/>
      <c r="AU10" s="51"/>
      <c r="AV10" s="51"/>
      <c r="AW10" s="51"/>
      <c r="AX10" s="51"/>
      <c r="AY10" s="51"/>
      <c r="AZ10" s="51"/>
      <c r="BA10" s="51"/>
      <c r="BB10" s="51"/>
      <c r="BC10" s="75"/>
      <c r="BD10" s="12"/>
      <c r="BE10" s="12"/>
      <c r="BF10" s="51"/>
      <c r="BG10" s="51"/>
      <c r="BH10" s="51"/>
      <c r="BI10" s="51"/>
      <c r="BJ10" s="51"/>
      <c r="BK10" s="51"/>
      <c r="BL10" s="51"/>
      <c r="BM10" s="51"/>
      <c r="BN10" s="75"/>
      <c r="BO10" s="12"/>
      <c r="BP10" s="12"/>
      <c r="BQ10" s="51"/>
      <c r="BR10" s="51"/>
      <c r="BS10" s="51"/>
      <c r="BT10" s="51"/>
      <c r="BU10" s="51"/>
      <c r="BV10" s="51"/>
      <c r="BW10" s="51"/>
      <c r="BX10" s="51"/>
      <c r="BY10" s="75"/>
    </row>
    <row r="11" spans="1:77" s="38" customFormat="1">
      <c r="B11" s="38" t="s">
        <v>293</v>
      </c>
      <c r="C11" s="233"/>
      <c r="D11" s="233"/>
      <c r="E11" s="233"/>
      <c r="F11" s="233"/>
      <c r="G11" s="233"/>
      <c r="H11" s="233"/>
      <c r="I11" s="233"/>
      <c r="J11" s="233"/>
      <c r="K11" s="234"/>
      <c r="L11" s="38" t="s">
        <v>303</v>
      </c>
      <c r="M11" s="235"/>
      <c r="N11" s="233"/>
      <c r="O11" s="233"/>
      <c r="P11" s="233"/>
      <c r="Q11" s="233"/>
      <c r="R11" s="233"/>
      <c r="S11" s="233"/>
      <c r="T11" s="233"/>
      <c r="U11" s="233"/>
      <c r="V11" s="233"/>
      <c r="W11" s="38" t="s">
        <v>294</v>
      </c>
      <c r="Y11" s="233"/>
      <c r="Z11" s="233"/>
      <c r="AA11" s="233"/>
      <c r="AB11" s="233"/>
      <c r="AC11" s="233"/>
      <c r="AD11" s="233"/>
      <c r="AE11" s="233"/>
      <c r="AF11" s="233"/>
      <c r="AG11" s="234"/>
      <c r="AH11" s="38" t="s">
        <v>34</v>
      </c>
      <c r="AJ11" s="233"/>
      <c r="AK11" s="233"/>
      <c r="AL11" s="233"/>
      <c r="AM11" s="233"/>
      <c r="AN11" s="233"/>
      <c r="AO11" s="233"/>
      <c r="AP11" s="233"/>
      <c r="AQ11" s="233"/>
      <c r="AR11" s="234"/>
      <c r="AS11" s="38" t="s">
        <v>304</v>
      </c>
      <c r="AT11" s="236"/>
      <c r="AU11" s="233"/>
      <c r="AV11" s="233"/>
      <c r="AW11" s="233"/>
      <c r="AX11" s="233"/>
      <c r="AY11" s="233"/>
      <c r="AZ11" s="233"/>
      <c r="BA11" s="233"/>
      <c r="BB11" s="233"/>
      <c r="BC11" s="234"/>
      <c r="BD11" s="38" t="s">
        <v>248</v>
      </c>
      <c r="BF11" s="233"/>
      <c r="BG11" s="233"/>
      <c r="BH11" s="233"/>
      <c r="BI11" s="233"/>
      <c r="BJ11" s="233"/>
      <c r="BK11" s="233"/>
      <c r="BL11" s="233"/>
      <c r="BM11" s="233"/>
      <c r="BN11" s="234"/>
      <c r="BO11" s="38" t="s">
        <v>227</v>
      </c>
      <c r="BQ11" s="233"/>
      <c r="BR11" s="233"/>
      <c r="BS11" s="233"/>
      <c r="BT11" s="233"/>
      <c r="BU11" s="233"/>
      <c r="BV11" s="233"/>
      <c r="BW11" s="233"/>
      <c r="BX11" s="233"/>
      <c r="BY11" s="234"/>
    </row>
    <row r="12" spans="1:77">
      <c r="B12" s="21"/>
      <c r="C12" s="32"/>
      <c r="D12" s="32"/>
      <c r="E12" s="32"/>
      <c r="F12" s="32"/>
      <c r="G12" s="32"/>
      <c r="H12" s="32"/>
      <c r="I12" s="32"/>
      <c r="J12" s="32"/>
      <c r="K12" s="70"/>
      <c r="M12" s="21"/>
      <c r="N12" s="32"/>
      <c r="O12" s="32"/>
      <c r="P12" s="32"/>
      <c r="Q12" s="32"/>
      <c r="R12" s="32"/>
      <c r="S12" s="32"/>
      <c r="T12" s="32"/>
      <c r="U12" s="32"/>
      <c r="V12" s="32"/>
      <c r="W12" s="12"/>
      <c r="X12" s="12"/>
      <c r="Y12" s="51"/>
      <c r="Z12" s="51"/>
      <c r="AA12" s="51"/>
      <c r="AB12" s="51"/>
      <c r="AC12" s="51"/>
      <c r="AD12" s="51"/>
      <c r="AE12" s="51"/>
      <c r="AF12" s="51"/>
      <c r="AG12" s="75"/>
      <c r="AH12" s="12"/>
      <c r="AI12" s="12"/>
      <c r="AJ12" s="51"/>
      <c r="AK12" s="51"/>
      <c r="AL12" s="51"/>
      <c r="AM12" s="51"/>
      <c r="AN12" s="51"/>
      <c r="AO12" s="51"/>
      <c r="AP12" s="51"/>
      <c r="AQ12" s="51"/>
      <c r="AR12" s="75"/>
      <c r="AT12" s="12"/>
      <c r="AU12" s="51"/>
      <c r="AV12" s="51"/>
      <c r="AW12" s="51"/>
      <c r="AX12" s="51"/>
      <c r="AY12" s="51"/>
      <c r="AZ12" s="51"/>
      <c r="BA12" s="51"/>
      <c r="BB12" s="51"/>
      <c r="BC12" s="75"/>
      <c r="BD12" s="12"/>
      <c r="BE12" s="12"/>
      <c r="BF12" s="51"/>
      <c r="BG12" s="51"/>
      <c r="BH12" s="51"/>
      <c r="BI12" s="51"/>
      <c r="BJ12" s="51"/>
      <c r="BK12" s="51"/>
      <c r="BL12" s="51"/>
      <c r="BM12" s="51"/>
      <c r="BN12" s="75"/>
      <c r="BO12" s="12"/>
      <c r="BP12" s="12"/>
      <c r="BQ12" s="51"/>
      <c r="BR12" s="51"/>
      <c r="BS12" s="51"/>
      <c r="BT12" s="51"/>
      <c r="BU12" s="51"/>
      <c r="BV12" s="51"/>
      <c r="BW12" s="51"/>
      <c r="BX12" s="51"/>
      <c r="BY12" s="75"/>
    </row>
    <row r="13" spans="1:77">
      <c r="B13" s="21"/>
      <c r="C13" s="32"/>
      <c r="D13" s="32"/>
      <c r="E13" s="32"/>
      <c r="F13" s="32"/>
      <c r="G13" s="32"/>
      <c r="H13" s="32"/>
      <c r="I13" s="32"/>
      <c r="J13" s="32"/>
      <c r="K13" s="70"/>
      <c r="L13" s="7" t="s">
        <v>207</v>
      </c>
      <c r="M13" s="21"/>
      <c r="N13" s="32"/>
      <c r="O13" s="32"/>
      <c r="P13" s="32"/>
      <c r="Q13" s="32"/>
      <c r="R13" s="32"/>
      <c r="S13" s="32"/>
      <c r="T13" s="32"/>
      <c r="U13" s="32"/>
      <c r="V13" s="32"/>
      <c r="W13" s="12"/>
      <c r="X13" s="12"/>
      <c r="Y13" s="51"/>
      <c r="Z13" s="51"/>
      <c r="AA13" s="51"/>
      <c r="AB13" s="51"/>
      <c r="AC13" s="65"/>
      <c r="AD13" s="51"/>
      <c r="AE13" s="51"/>
      <c r="AF13" s="51"/>
      <c r="AG13" s="75"/>
      <c r="AH13" s="7" t="s">
        <v>208</v>
      </c>
      <c r="AI13" s="12"/>
      <c r="AJ13" s="51"/>
      <c r="AK13" s="51"/>
      <c r="AL13" s="51"/>
      <c r="AM13" s="51"/>
      <c r="AN13" s="51"/>
      <c r="AO13" s="51"/>
      <c r="AP13" s="51"/>
      <c r="AQ13" s="51"/>
      <c r="AR13" s="75"/>
      <c r="AS13" s="66"/>
      <c r="AT13" s="12"/>
      <c r="AU13" s="51"/>
      <c r="AV13" s="51"/>
      <c r="AW13" s="51"/>
      <c r="AX13" s="51"/>
      <c r="AY13" s="51"/>
      <c r="AZ13" s="51"/>
      <c r="BA13" s="51"/>
      <c r="BB13" s="51"/>
      <c r="BC13" s="75"/>
      <c r="BD13" s="12"/>
      <c r="BE13" s="12"/>
      <c r="BF13" s="51"/>
      <c r="BG13" s="51"/>
      <c r="BH13" s="51"/>
      <c r="BI13" s="51"/>
      <c r="BJ13" s="51"/>
      <c r="BK13" s="51"/>
      <c r="BL13" s="51"/>
      <c r="BM13" s="51"/>
      <c r="BN13" s="75"/>
      <c r="BO13" s="12"/>
      <c r="BP13" s="12"/>
      <c r="BQ13" s="51"/>
      <c r="BR13" s="51"/>
      <c r="BS13" s="51"/>
      <c r="BT13" s="51"/>
      <c r="BU13" s="51"/>
      <c r="BV13" s="51"/>
      <c r="BW13" s="51"/>
      <c r="BX13" s="51"/>
      <c r="BY13" s="75"/>
    </row>
    <row r="14" spans="1:77">
      <c r="B14" s="39"/>
      <c r="C14" s="10"/>
      <c r="D14" s="10"/>
      <c r="E14" s="10"/>
      <c r="F14" s="10"/>
      <c r="G14" s="10"/>
      <c r="H14" s="10"/>
      <c r="I14" s="10"/>
      <c r="J14" s="10"/>
      <c r="K14" s="40"/>
      <c r="M14" s="39"/>
      <c r="N14" s="10"/>
      <c r="O14" s="10"/>
      <c r="P14" s="10"/>
      <c r="Q14" s="10"/>
      <c r="R14" s="10"/>
      <c r="S14" s="10"/>
      <c r="T14" s="10"/>
      <c r="U14" s="10"/>
      <c r="V14" s="40"/>
      <c r="W14" s="12"/>
      <c r="X14" s="12"/>
      <c r="Y14" s="51"/>
      <c r="Z14" s="51"/>
      <c r="AA14" s="51"/>
      <c r="AB14" s="51"/>
      <c r="AC14" s="51"/>
      <c r="AD14" s="51"/>
      <c r="AE14" s="51"/>
      <c r="AF14" s="51"/>
      <c r="AG14" s="75"/>
      <c r="AH14" s="12"/>
      <c r="AI14" s="12"/>
      <c r="AJ14" s="51"/>
      <c r="AK14" s="51"/>
      <c r="AL14" s="51"/>
      <c r="AM14" s="51"/>
      <c r="AN14" s="51"/>
      <c r="AO14" s="51"/>
      <c r="AP14" s="51"/>
      <c r="AQ14" s="51"/>
      <c r="AR14" s="75"/>
      <c r="AS14" s="66"/>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row>
    <row r="15" spans="1:77">
      <c r="B15" s="39"/>
      <c r="C15" s="10"/>
      <c r="D15" s="10"/>
      <c r="E15" s="10"/>
      <c r="F15" s="10"/>
      <c r="G15" s="10"/>
      <c r="H15" s="10"/>
      <c r="I15" s="10"/>
      <c r="J15" s="10"/>
      <c r="K15" s="40" t="s">
        <v>83</v>
      </c>
      <c r="M15" s="39"/>
      <c r="N15" s="10"/>
      <c r="O15" s="10"/>
      <c r="P15" s="10"/>
      <c r="Q15" s="10"/>
      <c r="R15" s="10"/>
      <c r="S15" s="10"/>
      <c r="T15" s="10"/>
      <c r="U15" s="10"/>
      <c r="V15" s="40" t="s">
        <v>83</v>
      </c>
      <c r="W15" s="6"/>
      <c r="X15" s="67"/>
      <c r="Y15" s="42"/>
      <c r="Z15" s="42"/>
      <c r="AA15" s="42"/>
      <c r="AB15" s="42"/>
      <c r="AC15" s="42"/>
      <c r="AD15" s="42"/>
      <c r="AE15" s="42"/>
      <c r="AF15" s="42"/>
      <c r="AG15" s="40" t="s">
        <v>85</v>
      </c>
      <c r="AH15" s="6"/>
      <c r="AI15" s="67"/>
      <c r="AJ15" s="42"/>
      <c r="AK15" s="42"/>
      <c r="AL15" s="42"/>
      <c r="AM15" s="42"/>
      <c r="AN15" s="42"/>
      <c r="AO15" s="42"/>
      <c r="AP15" s="42"/>
      <c r="AQ15" s="42"/>
      <c r="AR15" s="40" t="s">
        <v>85</v>
      </c>
      <c r="AS15" s="6"/>
      <c r="AT15" s="67"/>
      <c r="AU15" s="42"/>
      <c r="AV15" s="42"/>
      <c r="AW15" s="42"/>
      <c r="AX15" s="42"/>
      <c r="AY15" s="42"/>
      <c r="AZ15" s="42"/>
      <c r="BA15" s="42"/>
      <c r="BB15" s="42"/>
      <c r="BC15" s="40" t="s">
        <v>85</v>
      </c>
      <c r="BD15" s="6"/>
      <c r="BE15" s="67"/>
      <c r="BF15" s="42"/>
      <c r="BG15" s="42"/>
      <c r="BH15" s="42"/>
      <c r="BI15" s="42"/>
      <c r="BJ15" s="42"/>
      <c r="BK15" s="42"/>
      <c r="BL15" s="42"/>
      <c r="BM15" s="42"/>
      <c r="BN15" s="40" t="s">
        <v>85</v>
      </c>
      <c r="BO15" s="6"/>
      <c r="BP15" s="67"/>
      <c r="BQ15" s="42"/>
      <c r="BR15" s="42"/>
      <c r="BS15" s="42"/>
      <c r="BT15" s="42"/>
      <c r="BU15" s="42"/>
      <c r="BV15" s="42"/>
      <c r="BW15" s="42"/>
      <c r="BX15" s="42"/>
      <c r="BY15" s="40" t="s">
        <v>85</v>
      </c>
    </row>
    <row r="16" spans="1:77">
      <c r="A16" s="6"/>
      <c r="B16" s="6"/>
      <c r="C16" s="6"/>
      <c r="D16" s="42"/>
      <c r="E16" s="42"/>
      <c r="F16" s="42"/>
      <c r="G16" s="42"/>
      <c r="H16" s="42"/>
      <c r="I16" s="42"/>
      <c r="J16" s="42"/>
      <c r="K16" s="73"/>
      <c r="L16" s="6"/>
      <c r="M16" s="6"/>
      <c r="N16" s="6"/>
      <c r="O16" s="6"/>
      <c r="P16" s="6"/>
      <c r="Q16" s="42"/>
      <c r="R16" s="42"/>
      <c r="S16" s="42"/>
      <c r="T16" s="42"/>
      <c r="U16" s="42"/>
      <c r="V16" s="31"/>
      <c r="W16" s="6"/>
      <c r="X16" s="67"/>
      <c r="Y16" s="42"/>
      <c r="Z16" s="42"/>
      <c r="AA16" s="42"/>
      <c r="AB16" s="42"/>
      <c r="AC16" s="42"/>
      <c r="AD16" s="42"/>
      <c r="AE16" s="42"/>
      <c r="AF16" s="42"/>
      <c r="AG16" s="41"/>
      <c r="AH16" s="6"/>
      <c r="AI16" s="67"/>
      <c r="AJ16" s="42"/>
      <c r="AK16" s="42"/>
      <c r="AL16" s="42"/>
      <c r="AM16" s="42"/>
      <c r="AN16" s="42"/>
      <c r="AO16" s="42"/>
      <c r="AP16" s="42"/>
      <c r="AQ16" s="42"/>
      <c r="AR16" s="41"/>
      <c r="AS16" s="6"/>
      <c r="AT16" s="67"/>
      <c r="AU16" s="42"/>
      <c r="AV16" s="42"/>
      <c r="AW16" s="42"/>
      <c r="AX16" s="42"/>
      <c r="AY16" s="42"/>
      <c r="AZ16" s="42"/>
      <c r="BA16" s="42"/>
      <c r="BB16" s="42"/>
      <c r="BC16" s="41"/>
      <c r="BD16" s="6"/>
      <c r="BE16" s="67"/>
      <c r="BF16" s="42"/>
      <c r="BG16" s="42"/>
      <c r="BH16" s="42"/>
      <c r="BI16" s="42"/>
      <c r="BJ16" s="42"/>
      <c r="BK16" s="42"/>
      <c r="BL16" s="42"/>
      <c r="BM16" s="42"/>
      <c r="BN16" s="41"/>
      <c r="BO16" s="6"/>
      <c r="BP16" s="67"/>
      <c r="BQ16" s="42"/>
      <c r="BR16" s="42"/>
      <c r="BS16" s="42"/>
      <c r="BT16" s="42"/>
      <c r="BU16" s="42"/>
      <c r="BV16" s="42"/>
      <c r="BW16" s="42"/>
      <c r="BX16" s="42"/>
      <c r="BY16" s="41"/>
    </row>
    <row r="17" spans="2:77">
      <c r="B17" s="43" t="s">
        <v>362</v>
      </c>
      <c r="C17" s="221" t="s">
        <v>37</v>
      </c>
      <c r="D17" s="221" t="s">
        <v>99</v>
      </c>
      <c r="E17" s="221" t="s">
        <v>100</v>
      </c>
      <c r="F17" s="221" t="s">
        <v>101</v>
      </c>
      <c r="G17" s="221" t="s">
        <v>341</v>
      </c>
      <c r="H17" s="222">
        <v>300000</v>
      </c>
      <c r="I17" s="223" t="s">
        <v>358</v>
      </c>
      <c r="J17" s="223" t="s">
        <v>358</v>
      </c>
      <c r="K17" s="223" t="s">
        <v>64</v>
      </c>
      <c r="M17" s="43" t="s">
        <v>362</v>
      </c>
      <c r="N17" s="221" t="s">
        <v>37</v>
      </c>
      <c r="O17" s="221" t="s">
        <v>99</v>
      </c>
      <c r="P17" s="221" t="s">
        <v>100</v>
      </c>
      <c r="Q17" s="221" t="s">
        <v>101</v>
      </c>
      <c r="R17" s="221" t="s">
        <v>341</v>
      </c>
      <c r="S17" s="222">
        <v>300000</v>
      </c>
      <c r="T17" s="223" t="s">
        <v>358</v>
      </c>
      <c r="U17" s="223" t="s">
        <v>358</v>
      </c>
      <c r="V17" s="223" t="s">
        <v>64</v>
      </c>
      <c r="X17" s="43" t="s">
        <v>362</v>
      </c>
      <c r="Y17" s="221" t="s">
        <v>37</v>
      </c>
      <c r="Z17" s="221" t="s">
        <v>99</v>
      </c>
      <c r="AA17" s="221" t="s">
        <v>100</v>
      </c>
      <c r="AB17" s="221" t="s">
        <v>101</v>
      </c>
      <c r="AC17" s="221" t="s">
        <v>341</v>
      </c>
      <c r="AD17" s="222">
        <v>300000</v>
      </c>
      <c r="AE17" s="223" t="s">
        <v>358</v>
      </c>
      <c r="AF17" s="223" t="s">
        <v>358</v>
      </c>
      <c r="AG17" s="223" t="s">
        <v>64</v>
      </c>
      <c r="AI17" s="43" t="s">
        <v>362</v>
      </c>
      <c r="AJ17" s="221" t="s">
        <v>37</v>
      </c>
      <c r="AK17" s="221" t="s">
        <v>99</v>
      </c>
      <c r="AL17" s="221" t="s">
        <v>100</v>
      </c>
      <c r="AM17" s="221" t="s">
        <v>101</v>
      </c>
      <c r="AN17" s="221" t="s">
        <v>341</v>
      </c>
      <c r="AO17" s="222">
        <v>300000</v>
      </c>
      <c r="AP17" s="223" t="s">
        <v>358</v>
      </c>
      <c r="AQ17" s="223" t="s">
        <v>358</v>
      </c>
      <c r="AR17" s="223" t="s">
        <v>64</v>
      </c>
      <c r="AT17" s="43" t="s">
        <v>362</v>
      </c>
      <c r="AU17" s="221" t="s">
        <v>37</v>
      </c>
      <c r="AV17" s="221" t="s">
        <v>99</v>
      </c>
      <c r="AW17" s="221" t="s">
        <v>100</v>
      </c>
      <c r="AX17" s="221" t="s">
        <v>101</v>
      </c>
      <c r="AY17" s="221" t="s">
        <v>341</v>
      </c>
      <c r="AZ17" s="222">
        <v>300000</v>
      </c>
      <c r="BA17" s="223" t="s">
        <v>358</v>
      </c>
      <c r="BB17" s="223" t="s">
        <v>358</v>
      </c>
      <c r="BC17" s="223" t="s">
        <v>64</v>
      </c>
      <c r="BE17" s="43" t="s">
        <v>362</v>
      </c>
      <c r="BF17" s="221" t="s">
        <v>37</v>
      </c>
      <c r="BG17" s="221" t="s">
        <v>99</v>
      </c>
      <c r="BH17" s="221" t="s">
        <v>100</v>
      </c>
      <c r="BI17" s="221" t="s">
        <v>101</v>
      </c>
      <c r="BJ17" s="221" t="s">
        <v>341</v>
      </c>
      <c r="BK17" s="222">
        <v>300000</v>
      </c>
      <c r="BL17" s="223" t="s">
        <v>358</v>
      </c>
      <c r="BM17" s="223" t="s">
        <v>358</v>
      </c>
      <c r="BN17" s="223" t="s">
        <v>64</v>
      </c>
      <c r="BP17" s="43" t="s">
        <v>362</v>
      </c>
      <c r="BQ17" s="221" t="s">
        <v>37</v>
      </c>
      <c r="BR17" s="221" t="s">
        <v>99</v>
      </c>
      <c r="BS17" s="221" t="s">
        <v>100</v>
      </c>
      <c r="BT17" s="221" t="s">
        <v>101</v>
      </c>
      <c r="BU17" s="221" t="s">
        <v>341</v>
      </c>
      <c r="BV17" s="222">
        <v>300000</v>
      </c>
      <c r="BW17" s="223" t="s">
        <v>358</v>
      </c>
      <c r="BX17" s="223" t="s">
        <v>358</v>
      </c>
      <c r="BY17" s="223" t="s">
        <v>64</v>
      </c>
    </row>
    <row r="18" spans="2:77">
      <c r="B18" s="44"/>
      <c r="C18" s="220" t="s">
        <v>633</v>
      </c>
      <c r="D18" s="220" t="s">
        <v>38</v>
      </c>
      <c r="E18" s="220" t="s">
        <v>38</v>
      </c>
      <c r="F18" s="220" t="s">
        <v>38</v>
      </c>
      <c r="G18" s="220" t="s">
        <v>38</v>
      </c>
      <c r="H18" s="220" t="s">
        <v>39</v>
      </c>
      <c r="I18" s="11" t="s">
        <v>356</v>
      </c>
      <c r="J18" s="11" t="s">
        <v>357</v>
      </c>
      <c r="K18" s="11" t="s">
        <v>115</v>
      </c>
      <c r="M18" s="44"/>
      <c r="N18" s="220" t="s">
        <v>633</v>
      </c>
      <c r="O18" s="220" t="s">
        <v>38</v>
      </c>
      <c r="P18" s="220" t="s">
        <v>38</v>
      </c>
      <c r="Q18" s="220" t="s">
        <v>38</v>
      </c>
      <c r="R18" s="220" t="s">
        <v>38</v>
      </c>
      <c r="S18" s="220" t="s">
        <v>39</v>
      </c>
      <c r="T18" s="11" t="s">
        <v>356</v>
      </c>
      <c r="U18" s="11" t="s">
        <v>357</v>
      </c>
      <c r="V18" s="11" t="s">
        <v>115</v>
      </c>
      <c r="X18" s="44"/>
      <c r="Y18" s="220" t="s">
        <v>633</v>
      </c>
      <c r="Z18" s="220" t="s">
        <v>38</v>
      </c>
      <c r="AA18" s="220" t="s">
        <v>38</v>
      </c>
      <c r="AB18" s="220" t="s">
        <v>38</v>
      </c>
      <c r="AC18" s="220" t="s">
        <v>38</v>
      </c>
      <c r="AD18" s="220" t="s">
        <v>39</v>
      </c>
      <c r="AE18" s="11" t="s">
        <v>356</v>
      </c>
      <c r="AF18" s="11" t="s">
        <v>357</v>
      </c>
      <c r="AG18" s="11" t="s">
        <v>115</v>
      </c>
      <c r="AI18" s="44"/>
      <c r="AJ18" s="220" t="s">
        <v>633</v>
      </c>
      <c r="AK18" s="220" t="s">
        <v>38</v>
      </c>
      <c r="AL18" s="220" t="s">
        <v>38</v>
      </c>
      <c r="AM18" s="220" t="s">
        <v>38</v>
      </c>
      <c r="AN18" s="220" t="s">
        <v>38</v>
      </c>
      <c r="AO18" s="220" t="s">
        <v>39</v>
      </c>
      <c r="AP18" s="11" t="s">
        <v>356</v>
      </c>
      <c r="AQ18" s="11" t="s">
        <v>357</v>
      </c>
      <c r="AR18" s="11" t="s">
        <v>115</v>
      </c>
      <c r="AT18" s="44"/>
      <c r="AU18" s="220" t="s">
        <v>633</v>
      </c>
      <c r="AV18" s="220" t="s">
        <v>38</v>
      </c>
      <c r="AW18" s="220" t="s">
        <v>38</v>
      </c>
      <c r="AX18" s="220" t="s">
        <v>38</v>
      </c>
      <c r="AY18" s="220" t="s">
        <v>38</v>
      </c>
      <c r="AZ18" s="220" t="s">
        <v>39</v>
      </c>
      <c r="BA18" s="11" t="s">
        <v>356</v>
      </c>
      <c r="BB18" s="11" t="s">
        <v>357</v>
      </c>
      <c r="BC18" s="11" t="s">
        <v>115</v>
      </c>
      <c r="BE18" s="44"/>
      <c r="BF18" s="220" t="s">
        <v>633</v>
      </c>
      <c r="BG18" s="220" t="s">
        <v>38</v>
      </c>
      <c r="BH18" s="220" t="s">
        <v>38</v>
      </c>
      <c r="BI18" s="220" t="s">
        <v>38</v>
      </c>
      <c r="BJ18" s="220" t="s">
        <v>38</v>
      </c>
      <c r="BK18" s="220" t="s">
        <v>39</v>
      </c>
      <c r="BL18" s="11" t="s">
        <v>356</v>
      </c>
      <c r="BM18" s="11" t="s">
        <v>357</v>
      </c>
      <c r="BN18" s="11" t="s">
        <v>115</v>
      </c>
      <c r="BP18" s="44"/>
      <c r="BQ18" s="220" t="s">
        <v>633</v>
      </c>
      <c r="BR18" s="220" t="s">
        <v>38</v>
      </c>
      <c r="BS18" s="220" t="s">
        <v>38</v>
      </c>
      <c r="BT18" s="220" t="s">
        <v>38</v>
      </c>
      <c r="BU18" s="220" t="s">
        <v>38</v>
      </c>
      <c r="BV18" s="220" t="s">
        <v>39</v>
      </c>
      <c r="BW18" s="11" t="s">
        <v>356</v>
      </c>
      <c r="BX18" s="11" t="s">
        <v>357</v>
      </c>
      <c r="BY18" s="11" t="s">
        <v>115</v>
      </c>
    </row>
    <row r="19" spans="2:77">
      <c r="B19" s="45"/>
      <c r="C19" s="224" t="s">
        <v>39</v>
      </c>
      <c r="D19" s="224" t="s">
        <v>102</v>
      </c>
      <c r="E19" s="224" t="s">
        <v>103</v>
      </c>
      <c r="F19" s="224" t="s">
        <v>104</v>
      </c>
      <c r="G19" s="224" t="s">
        <v>342</v>
      </c>
      <c r="H19" s="224" t="s">
        <v>105</v>
      </c>
      <c r="I19" s="225" t="s">
        <v>104</v>
      </c>
      <c r="J19" s="225" t="s">
        <v>105</v>
      </c>
      <c r="K19" s="225" t="s">
        <v>339</v>
      </c>
      <c r="M19" s="45"/>
      <c r="N19" s="224" t="s">
        <v>39</v>
      </c>
      <c r="O19" s="224" t="s">
        <v>102</v>
      </c>
      <c r="P19" s="224" t="s">
        <v>103</v>
      </c>
      <c r="Q19" s="224" t="s">
        <v>104</v>
      </c>
      <c r="R19" s="224" t="s">
        <v>342</v>
      </c>
      <c r="S19" s="224" t="s">
        <v>105</v>
      </c>
      <c r="T19" s="225" t="s">
        <v>104</v>
      </c>
      <c r="U19" s="225" t="s">
        <v>105</v>
      </c>
      <c r="V19" s="225" t="s">
        <v>339</v>
      </c>
      <c r="X19" s="45"/>
      <c r="Y19" s="224" t="s">
        <v>39</v>
      </c>
      <c r="Z19" s="224" t="s">
        <v>102</v>
      </c>
      <c r="AA19" s="224" t="s">
        <v>103</v>
      </c>
      <c r="AB19" s="224" t="s">
        <v>104</v>
      </c>
      <c r="AC19" s="224" t="s">
        <v>342</v>
      </c>
      <c r="AD19" s="224" t="s">
        <v>105</v>
      </c>
      <c r="AE19" s="225" t="s">
        <v>104</v>
      </c>
      <c r="AF19" s="225" t="s">
        <v>105</v>
      </c>
      <c r="AG19" s="225" t="s">
        <v>339</v>
      </c>
      <c r="AI19" s="45"/>
      <c r="AJ19" s="224" t="s">
        <v>39</v>
      </c>
      <c r="AK19" s="224" t="s">
        <v>102</v>
      </c>
      <c r="AL19" s="224" t="s">
        <v>103</v>
      </c>
      <c r="AM19" s="224" t="s">
        <v>104</v>
      </c>
      <c r="AN19" s="224" t="s">
        <v>342</v>
      </c>
      <c r="AO19" s="224" t="s">
        <v>105</v>
      </c>
      <c r="AP19" s="225" t="s">
        <v>104</v>
      </c>
      <c r="AQ19" s="225" t="s">
        <v>105</v>
      </c>
      <c r="AR19" s="225" t="s">
        <v>339</v>
      </c>
      <c r="AT19" s="45"/>
      <c r="AU19" s="224" t="s">
        <v>39</v>
      </c>
      <c r="AV19" s="224" t="s">
        <v>102</v>
      </c>
      <c r="AW19" s="224" t="s">
        <v>103</v>
      </c>
      <c r="AX19" s="224" t="s">
        <v>104</v>
      </c>
      <c r="AY19" s="224" t="s">
        <v>342</v>
      </c>
      <c r="AZ19" s="224" t="s">
        <v>105</v>
      </c>
      <c r="BA19" s="225" t="s">
        <v>104</v>
      </c>
      <c r="BB19" s="225" t="s">
        <v>105</v>
      </c>
      <c r="BC19" s="225" t="s">
        <v>339</v>
      </c>
      <c r="BE19" s="45"/>
      <c r="BF19" s="224" t="s">
        <v>39</v>
      </c>
      <c r="BG19" s="224" t="s">
        <v>102</v>
      </c>
      <c r="BH19" s="224" t="s">
        <v>103</v>
      </c>
      <c r="BI19" s="224" t="s">
        <v>104</v>
      </c>
      <c r="BJ19" s="224" t="s">
        <v>342</v>
      </c>
      <c r="BK19" s="224" t="s">
        <v>105</v>
      </c>
      <c r="BL19" s="225" t="s">
        <v>104</v>
      </c>
      <c r="BM19" s="225" t="s">
        <v>105</v>
      </c>
      <c r="BN19" s="225" t="s">
        <v>339</v>
      </c>
      <c r="BP19" s="45"/>
      <c r="BQ19" s="224" t="s">
        <v>39</v>
      </c>
      <c r="BR19" s="224" t="s">
        <v>102</v>
      </c>
      <c r="BS19" s="224" t="s">
        <v>103</v>
      </c>
      <c r="BT19" s="224" t="s">
        <v>104</v>
      </c>
      <c r="BU19" s="224" t="s">
        <v>342</v>
      </c>
      <c r="BV19" s="224" t="s">
        <v>105</v>
      </c>
      <c r="BW19" s="225" t="s">
        <v>104</v>
      </c>
      <c r="BX19" s="225" t="s">
        <v>105</v>
      </c>
      <c r="BY19" s="225" t="s">
        <v>339</v>
      </c>
    </row>
    <row r="20" spans="2:77" s="327" customFormat="1" ht="15.75" customHeight="1">
      <c r="B20" s="375" t="s">
        <v>75</v>
      </c>
      <c r="C20" s="376">
        <v>331.326930473</v>
      </c>
      <c r="D20" s="376">
        <v>294.52744160999998</v>
      </c>
      <c r="E20" s="376">
        <v>273.56056016000002</v>
      </c>
      <c r="F20" s="376">
        <v>336.422665881</v>
      </c>
      <c r="G20" s="376">
        <v>397.78926285099999</v>
      </c>
      <c r="H20" s="376">
        <v>442.35802840700001</v>
      </c>
      <c r="I20" s="377">
        <v>301.62732277800001</v>
      </c>
      <c r="J20" s="377">
        <v>421.79597560500002</v>
      </c>
      <c r="K20" s="378">
        <v>365.89994098800003</v>
      </c>
      <c r="M20" s="375" t="s">
        <v>75</v>
      </c>
      <c r="N20" s="376">
        <v>330.679740391</v>
      </c>
      <c r="O20" s="376">
        <v>293.366956722</v>
      </c>
      <c r="P20" s="376">
        <v>273.243641653</v>
      </c>
      <c r="Q20" s="376">
        <v>335.85356358000001</v>
      </c>
      <c r="R20" s="376">
        <v>397.21123974099999</v>
      </c>
      <c r="S20" s="376">
        <v>442.304259715</v>
      </c>
      <c r="T20" s="377">
        <v>301.07507282</v>
      </c>
      <c r="U20" s="377">
        <v>421.50033916299998</v>
      </c>
      <c r="V20" s="378">
        <v>365.48494165300002</v>
      </c>
      <c r="W20" s="417"/>
      <c r="X20" s="375" t="s">
        <v>75</v>
      </c>
      <c r="Y20" s="437">
        <v>25.648569820999999</v>
      </c>
      <c r="Z20" s="437">
        <v>27.373290125</v>
      </c>
      <c r="AA20" s="437">
        <v>28.846832105000001</v>
      </c>
      <c r="AB20" s="437">
        <v>29.143353870999999</v>
      </c>
      <c r="AC20" s="437">
        <v>26.989898668999999</v>
      </c>
      <c r="AD20" s="437">
        <v>25.087508916000001</v>
      </c>
      <c r="AE20" s="438">
        <v>28.567301347000001</v>
      </c>
      <c r="AF20" s="438">
        <v>25.915233753999999</v>
      </c>
      <c r="AG20" s="425">
        <v>26.932144263000001</v>
      </c>
      <c r="AI20" s="375" t="s">
        <v>75</v>
      </c>
      <c r="AJ20" s="437">
        <v>37.168023343000002</v>
      </c>
      <c r="AK20" s="437">
        <v>37.938498010000004</v>
      </c>
      <c r="AL20" s="437">
        <v>39.974910518999998</v>
      </c>
      <c r="AM20" s="437">
        <v>40.175024065000002</v>
      </c>
      <c r="AN20" s="437">
        <v>37.707605614000002</v>
      </c>
      <c r="AO20" s="437">
        <v>32.332253549000001</v>
      </c>
      <c r="AP20" s="438">
        <v>39.593455828000003</v>
      </c>
      <c r="AQ20" s="438">
        <v>34.671055264000003</v>
      </c>
      <c r="AR20" s="425">
        <v>36.558503711</v>
      </c>
      <c r="AT20" s="375" t="s">
        <v>75</v>
      </c>
      <c r="AU20" s="437">
        <v>26.65407956</v>
      </c>
      <c r="AV20" s="437">
        <v>26.318326320000001</v>
      </c>
      <c r="AW20" s="437">
        <v>22.676553929000001</v>
      </c>
      <c r="AX20" s="437">
        <v>22.616530828999998</v>
      </c>
      <c r="AY20" s="437">
        <v>25.489994909</v>
      </c>
      <c r="AZ20" s="437">
        <v>34.313559388000002</v>
      </c>
      <c r="BA20" s="438">
        <v>23.418932519999998</v>
      </c>
      <c r="BB20" s="438">
        <v>30.474449412999999</v>
      </c>
      <c r="BC20" s="425">
        <v>27.769077463999999</v>
      </c>
      <c r="BE20" s="375" t="s">
        <v>75</v>
      </c>
      <c r="BF20" s="437">
        <v>2.1896137019999999</v>
      </c>
      <c r="BG20" s="437">
        <v>2.0646785310000002</v>
      </c>
      <c r="BH20" s="437">
        <v>1.9515902110000001</v>
      </c>
      <c r="BI20" s="437">
        <v>1.9876697919999999</v>
      </c>
      <c r="BJ20" s="437">
        <v>2.8852445370000002</v>
      </c>
      <c r="BK20" s="437">
        <v>3.445066916</v>
      </c>
      <c r="BL20" s="438">
        <v>1.9955962860000001</v>
      </c>
      <c r="BM20" s="438">
        <v>3.201489654</v>
      </c>
      <c r="BN20" s="425">
        <v>2.7391011230000002</v>
      </c>
      <c r="BP20" s="375" t="s">
        <v>75</v>
      </c>
      <c r="BQ20" s="437">
        <v>8.3397135749999993</v>
      </c>
      <c r="BR20" s="437">
        <v>6.3052070139999996</v>
      </c>
      <c r="BS20" s="437">
        <v>6.5501132350000004</v>
      </c>
      <c r="BT20" s="437">
        <v>6.0774214430000004</v>
      </c>
      <c r="BU20" s="437">
        <v>6.92725627</v>
      </c>
      <c r="BV20" s="437">
        <v>4.8216112310000003</v>
      </c>
      <c r="BW20" s="438">
        <v>6.4247140199999997</v>
      </c>
      <c r="BX20" s="438">
        <v>5.7377719149999997</v>
      </c>
      <c r="BY20" s="425">
        <v>6.0011734390000004</v>
      </c>
    </row>
    <row r="21" spans="2:77" s="327" customFormat="1" ht="15.75" customHeight="1">
      <c r="B21" s="379" t="s">
        <v>195</v>
      </c>
      <c r="C21" s="380">
        <v>332.02571593499999</v>
      </c>
      <c r="D21" s="380">
        <v>294.18872966499998</v>
      </c>
      <c r="E21" s="380">
        <v>274.89413183300002</v>
      </c>
      <c r="F21" s="380">
        <v>343.02627938099999</v>
      </c>
      <c r="G21" s="380">
        <v>390.15538666600003</v>
      </c>
      <c r="H21" s="380">
        <v>442.35802840700001</v>
      </c>
      <c r="I21" s="381">
        <v>304.01046504800001</v>
      </c>
      <c r="J21" s="381">
        <v>419.470953931</v>
      </c>
      <c r="K21" s="382">
        <v>365.16415172299997</v>
      </c>
      <c r="M21" s="379" t="s">
        <v>195</v>
      </c>
      <c r="N21" s="380">
        <v>331.37556784200001</v>
      </c>
      <c r="O21" s="380">
        <v>293.02554971299998</v>
      </c>
      <c r="P21" s="380">
        <v>274.57427050899997</v>
      </c>
      <c r="Q21" s="380">
        <v>342.43010027999998</v>
      </c>
      <c r="R21" s="380">
        <v>389.52723294499998</v>
      </c>
      <c r="S21" s="380">
        <v>442.304259715</v>
      </c>
      <c r="T21" s="381">
        <v>303.446616011</v>
      </c>
      <c r="U21" s="381">
        <v>419.16535903800002</v>
      </c>
      <c r="V21" s="382">
        <v>364.73708707999998</v>
      </c>
      <c r="W21" s="417"/>
      <c r="X21" s="379" t="s">
        <v>195</v>
      </c>
      <c r="Y21" s="418">
        <v>19.682152636000001</v>
      </c>
      <c r="Z21" s="418">
        <v>43.453068281</v>
      </c>
      <c r="AA21" s="418">
        <v>24.615008091</v>
      </c>
      <c r="AB21" s="418">
        <v>51.808249965999998</v>
      </c>
      <c r="AC21" s="418">
        <v>47.337220610000003</v>
      </c>
      <c r="AD21" s="418" t="s">
        <v>88</v>
      </c>
      <c r="AE21" s="431">
        <v>47.390173453999999</v>
      </c>
      <c r="AF21" s="431">
        <v>47.337220610000003</v>
      </c>
      <c r="AG21" s="419">
        <v>47.345032686000003</v>
      </c>
      <c r="AI21" s="379" t="s">
        <v>195</v>
      </c>
      <c r="AJ21" s="418">
        <v>37.176392309000001</v>
      </c>
      <c r="AK21" s="418">
        <v>37.939477502999999</v>
      </c>
      <c r="AL21" s="418">
        <v>40.065387594999997</v>
      </c>
      <c r="AM21" s="418">
        <v>40.426520740000001</v>
      </c>
      <c r="AN21" s="418">
        <v>39.814895518</v>
      </c>
      <c r="AO21" s="418">
        <v>32.332253549000001</v>
      </c>
      <c r="AP21" s="431">
        <v>39.722100798</v>
      </c>
      <c r="AQ21" s="431">
        <v>35.383578644000004</v>
      </c>
      <c r="AR21" s="419">
        <v>37.082460021000003</v>
      </c>
      <c r="AT21" s="379" t="s">
        <v>195</v>
      </c>
      <c r="AU21" s="418">
        <v>26.719550321</v>
      </c>
      <c r="AV21" s="418">
        <v>26.360998583000001</v>
      </c>
      <c r="AW21" s="418">
        <v>22.596631204000001</v>
      </c>
      <c r="AX21" s="418">
        <v>22.854813325999999</v>
      </c>
      <c r="AY21" s="418">
        <v>26.140833373</v>
      </c>
      <c r="AZ21" s="418">
        <v>34.313559388000002</v>
      </c>
      <c r="BA21" s="431">
        <v>23.495872771999998</v>
      </c>
      <c r="BB21" s="431">
        <v>30.9808269</v>
      </c>
      <c r="BC21" s="419">
        <v>28.049863607999999</v>
      </c>
      <c r="BE21" s="379" t="s">
        <v>195</v>
      </c>
      <c r="BF21" s="418">
        <v>2.1911075740000001</v>
      </c>
      <c r="BG21" s="418">
        <v>2.0615035449999999</v>
      </c>
      <c r="BH21" s="418">
        <v>1.9595170909999999</v>
      </c>
      <c r="BI21" s="418">
        <v>2.015899825</v>
      </c>
      <c r="BJ21" s="418">
        <v>3.0522045449999999</v>
      </c>
      <c r="BK21" s="418">
        <v>3.445066916</v>
      </c>
      <c r="BL21" s="431">
        <v>2.009383841</v>
      </c>
      <c r="BM21" s="431">
        <v>3.284862698</v>
      </c>
      <c r="BN21" s="419">
        <v>2.7854098430000001</v>
      </c>
      <c r="BP21" s="379" t="s">
        <v>195</v>
      </c>
      <c r="BQ21" s="418">
        <v>8.2497245869999993</v>
      </c>
      <c r="BR21" s="418">
        <v>6.3206295900000002</v>
      </c>
      <c r="BS21" s="418">
        <v>6.5130566019999998</v>
      </c>
      <c r="BT21" s="418">
        <v>6.1806823470000003</v>
      </c>
      <c r="BU21" s="418">
        <v>6.4144393600000003</v>
      </c>
      <c r="BV21" s="418">
        <v>4.8216112310000003</v>
      </c>
      <c r="BW21" s="431">
        <v>6.4500320530000002</v>
      </c>
      <c r="BX21" s="431">
        <v>5.471146042</v>
      </c>
      <c r="BY21" s="419">
        <v>5.8544588739999996</v>
      </c>
    </row>
    <row r="22" spans="2:77" s="327" customFormat="1" ht="15.75" customHeight="1">
      <c r="B22" s="383" t="s">
        <v>557</v>
      </c>
      <c r="C22" s="384"/>
      <c r="D22" s="384"/>
      <c r="E22" s="384"/>
      <c r="F22" s="384"/>
      <c r="G22" s="384"/>
      <c r="H22" s="384"/>
      <c r="I22" s="385"/>
      <c r="J22" s="385"/>
      <c r="K22" s="386"/>
      <c r="M22" s="383" t="s">
        <v>557</v>
      </c>
      <c r="N22" s="384"/>
      <c r="O22" s="384"/>
      <c r="P22" s="384"/>
      <c r="Q22" s="384"/>
      <c r="R22" s="384"/>
      <c r="S22" s="384"/>
      <c r="T22" s="385"/>
      <c r="U22" s="385"/>
      <c r="V22" s="386"/>
      <c r="W22" s="417"/>
      <c r="X22" s="383" t="s">
        <v>557</v>
      </c>
      <c r="Y22" s="420"/>
      <c r="Z22" s="420"/>
      <c r="AA22" s="420"/>
      <c r="AB22" s="420"/>
      <c r="AC22" s="420"/>
      <c r="AD22" s="420"/>
      <c r="AE22" s="432"/>
      <c r="AF22" s="432"/>
      <c r="AG22" s="421"/>
      <c r="AI22" s="383" t="s">
        <v>557</v>
      </c>
      <c r="AJ22" s="420"/>
      <c r="AK22" s="420"/>
      <c r="AL22" s="420"/>
      <c r="AM22" s="420"/>
      <c r="AN22" s="420"/>
      <c r="AO22" s="420"/>
      <c r="AP22" s="432"/>
      <c r="AQ22" s="432"/>
      <c r="AR22" s="421"/>
      <c r="AT22" s="383" t="s">
        <v>557</v>
      </c>
      <c r="AU22" s="420"/>
      <c r="AV22" s="420"/>
      <c r="AW22" s="420"/>
      <c r="AX22" s="420"/>
      <c r="AY22" s="420"/>
      <c r="AZ22" s="420"/>
      <c r="BA22" s="432"/>
      <c r="BB22" s="432"/>
      <c r="BC22" s="421"/>
      <c r="BE22" s="383" t="s">
        <v>557</v>
      </c>
      <c r="BF22" s="420"/>
      <c r="BG22" s="420"/>
      <c r="BH22" s="420"/>
      <c r="BI22" s="420"/>
      <c r="BJ22" s="420"/>
      <c r="BK22" s="420"/>
      <c r="BL22" s="432"/>
      <c r="BM22" s="432"/>
      <c r="BN22" s="421"/>
      <c r="BP22" s="383" t="s">
        <v>557</v>
      </c>
      <c r="BQ22" s="420"/>
      <c r="BR22" s="420"/>
      <c r="BS22" s="420"/>
      <c r="BT22" s="420"/>
      <c r="BU22" s="420"/>
      <c r="BV22" s="420"/>
      <c r="BW22" s="432"/>
      <c r="BX22" s="432"/>
      <c r="BY22" s="421"/>
    </row>
    <row r="23" spans="2:77" s="374" customFormat="1" ht="15.75" customHeight="1">
      <c r="B23" s="387" t="s">
        <v>106</v>
      </c>
      <c r="C23" s="388">
        <v>390.16734769499999</v>
      </c>
      <c r="D23" s="388">
        <v>364.88084217599999</v>
      </c>
      <c r="E23" s="388">
        <v>245.59721027099999</v>
      </c>
      <c r="F23" s="388">
        <v>328.46139670700001</v>
      </c>
      <c r="G23" s="388">
        <v>391.83650164300002</v>
      </c>
      <c r="H23" s="388">
        <v>1021.479621109</v>
      </c>
      <c r="I23" s="389">
        <v>306.642971843</v>
      </c>
      <c r="J23" s="389">
        <v>777.55371227099999</v>
      </c>
      <c r="K23" s="390">
        <v>521.36735843099996</v>
      </c>
      <c r="M23" s="387" t="s">
        <v>106</v>
      </c>
      <c r="N23" s="388">
        <v>390.128964586</v>
      </c>
      <c r="O23" s="388">
        <v>364.43891100000002</v>
      </c>
      <c r="P23" s="388">
        <v>245.23104036000001</v>
      </c>
      <c r="Q23" s="388">
        <v>328.31439928100002</v>
      </c>
      <c r="R23" s="388">
        <v>391.49796972799999</v>
      </c>
      <c r="S23" s="388">
        <v>1021.011505536</v>
      </c>
      <c r="T23" s="389">
        <v>306.37719683699999</v>
      </c>
      <c r="U23" s="389">
        <v>777.13579785299999</v>
      </c>
      <c r="V23" s="390">
        <v>521.03221137800006</v>
      </c>
      <c r="W23" s="417"/>
      <c r="X23" s="387" t="s">
        <v>106</v>
      </c>
      <c r="Y23" s="422">
        <v>25.927299675</v>
      </c>
      <c r="Z23" s="422">
        <v>30.257388792</v>
      </c>
      <c r="AA23" s="422">
        <v>30.545148279999999</v>
      </c>
      <c r="AB23" s="422">
        <v>28.641425156</v>
      </c>
      <c r="AC23" s="422">
        <v>22.411366899000001</v>
      </c>
      <c r="AD23" s="422">
        <v>15.342918247</v>
      </c>
      <c r="AE23" s="433">
        <v>29.280094816999998</v>
      </c>
      <c r="AF23" s="433">
        <v>16.722864173000001</v>
      </c>
      <c r="AG23" s="423">
        <v>20.740776404999998</v>
      </c>
      <c r="AI23" s="387" t="s">
        <v>106</v>
      </c>
      <c r="AJ23" s="422">
        <v>33.048055668000003</v>
      </c>
      <c r="AK23" s="422">
        <v>30.612995366</v>
      </c>
      <c r="AL23" s="422">
        <v>35.666954539999999</v>
      </c>
      <c r="AM23" s="422">
        <v>38.283323412000001</v>
      </c>
      <c r="AN23" s="422">
        <v>43.766167391000003</v>
      </c>
      <c r="AO23" s="422">
        <v>21.50519671</v>
      </c>
      <c r="AP23" s="433">
        <v>35.736948552000001</v>
      </c>
      <c r="AQ23" s="433">
        <v>25.851120025</v>
      </c>
      <c r="AR23" s="423">
        <v>29.014269008999999</v>
      </c>
      <c r="AT23" s="387" t="s">
        <v>106</v>
      </c>
      <c r="AU23" s="422">
        <v>32.184711806999999</v>
      </c>
      <c r="AV23" s="422">
        <v>32.111066604000001</v>
      </c>
      <c r="AW23" s="422">
        <v>24.676536649999999</v>
      </c>
      <c r="AX23" s="422">
        <v>25.566279860000002</v>
      </c>
      <c r="AY23" s="422">
        <v>23.062680728</v>
      </c>
      <c r="AZ23" s="422">
        <v>55.739498234999999</v>
      </c>
      <c r="BA23" s="433">
        <v>26.973335329000001</v>
      </c>
      <c r="BB23" s="433">
        <v>49.360129379999997</v>
      </c>
      <c r="BC23" s="423">
        <v>42.197071201999997</v>
      </c>
      <c r="BE23" s="387" t="s">
        <v>106</v>
      </c>
      <c r="BF23" s="422">
        <v>2.589611186</v>
      </c>
      <c r="BG23" s="422">
        <v>2.20843531</v>
      </c>
      <c r="BH23" s="422">
        <v>2.3161165079999999</v>
      </c>
      <c r="BI23" s="422">
        <v>1.8767918619999999</v>
      </c>
      <c r="BJ23" s="422">
        <v>3.357923751</v>
      </c>
      <c r="BK23" s="422">
        <v>3.4521783899999998</v>
      </c>
      <c r="BL23" s="433">
        <v>2.1234552309999999</v>
      </c>
      <c r="BM23" s="433">
        <v>3.4337774209999998</v>
      </c>
      <c r="BN23" s="423">
        <v>3.0145162239999999</v>
      </c>
      <c r="BP23" s="387" t="s">
        <v>106</v>
      </c>
      <c r="BQ23" s="422">
        <v>6.2503216650000004</v>
      </c>
      <c r="BR23" s="422">
        <v>4.8101139269999997</v>
      </c>
      <c r="BS23" s="422">
        <v>6.7952440220000003</v>
      </c>
      <c r="BT23" s="422">
        <v>5.632179711</v>
      </c>
      <c r="BU23" s="422">
        <v>7.4018612309999998</v>
      </c>
      <c r="BV23" s="422">
        <v>3.960208417</v>
      </c>
      <c r="BW23" s="433">
        <v>5.8861660709999999</v>
      </c>
      <c r="BX23" s="433">
        <v>4.6321090009999999</v>
      </c>
      <c r="BY23" s="423">
        <v>5.033367159</v>
      </c>
    </row>
    <row r="24" spans="2:77" s="327" customFormat="1" ht="15.75" customHeight="1">
      <c r="B24" s="391" t="s">
        <v>107</v>
      </c>
      <c r="C24" s="392">
        <v>246.671849724</v>
      </c>
      <c r="D24" s="392">
        <v>261.16538413299998</v>
      </c>
      <c r="E24" s="392">
        <v>256.16052762599998</v>
      </c>
      <c r="F24" s="392">
        <v>374.19748599899998</v>
      </c>
      <c r="G24" s="392">
        <v>405.958311262</v>
      </c>
      <c r="H24" s="392" t="s">
        <v>88</v>
      </c>
      <c r="I24" s="393">
        <v>283.95462865000002</v>
      </c>
      <c r="J24" s="393">
        <v>405.958311262</v>
      </c>
      <c r="K24" s="378">
        <v>318.46242831500001</v>
      </c>
      <c r="M24" s="391" t="s">
        <v>107</v>
      </c>
      <c r="N24" s="392">
        <v>246.44287222400001</v>
      </c>
      <c r="O24" s="392">
        <v>260.94215997600003</v>
      </c>
      <c r="P24" s="392">
        <v>256.16052762599998</v>
      </c>
      <c r="Q24" s="392">
        <v>374.19748599899998</v>
      </c>
      <c r="R24" s="392">
        <v>405.27110733799998</v>
      </c>
      <c r="S24" s="392" t="s">
        <v>88</v>
      </c>
      <c r="T24" s="393">
        <v>283.86890340999997</v>
      </c>
      <c r="U24" s="393">
        <v>405.27110733799998</v>
      </c>
      <c r="V24" s="378">
        <v>318.20657947299998</v>
      </c>
      <c r="W24" s="417"/>
      <c r="X24" s="391" t="s">
        <v>107</v>
      </c>
      <c r="Y24" s="424">
        <v>22.243726743</v>
      </c>
      <c r="Z24" s="424">
        <v>21.995301784999999</v>
      </c>
      <c r="AA24" s="424">
        <v>25.105312490999999</v>
      </c>
      <c r="AB24" s="424">
        <v>36.135497567000002</v>
      </c>
      <c r="AC24" s="424">
        <v>23.886592490000002</v>
      </c>
      <c r="AD24" s="424" t="s">
        <v>88</v>
      </c>
      <c r="AE24" s="434">
        <v>27.468218975999999</v>
      </c>
      <c r="AF24" s="434">
        <v>23.886592490000002</v>
      </c>
      <c r="AG24" s="425">
        <v>26.176857411</v>
      </c>
      <c r="AI24" s="391" t="s">
        <v>107</v>
      </c>
      <c r="AJ24" s="424">
        <v>35.104805149999997</v>
      </c>
      <c r="AK24" s="424">
        <v>40.296086234000001</v>
      </c>
      <c r="AL24" s="424">
        <v>44.897917315000001</v>
      </c>
      <c r="AM24" s="424">
        <v>38.834280761999999</v>
      </c>
      <c r="AN24" s="424">
        <v>37.495524269000001</v>
      </c>
      <c r="AO24" s="424" t="s">
        <v>88</v>
      </c>
      <c r="AP24" s="434">
        <v>40.889756777999999</v>
      </c>
      <c r="AQ24" s="434">
        <v>37.495524269000001</v>
      </c>
      <c r="AR24" s="425">
        <v>39.665960433000002</v>
      </c>
      <c r="AT24" s="391" t="s">
        <v>107</v>
      </c>
      <c r="AU24" s="424">
        <v>24.379937838</v>
      </c>
      <c r="AV24" s="424">
        <v>29.579387252</v>
      </c>
      <c r="AW24" s="424">
        <v>20.763982079000002</v>
      </c>
      <c r="AX24" s="424">
        <v>19.920029211999999</v>
      </c>
      <c r="AY24" s="424">
        <v>30.010544056000001</v>
      </c>
      <c r="AZ24" s="424" t="s">
        <v>88</v>
      </c>
      <c r="BA24" s="434">
        <v>22.983285765000002</v>
      </c>
      <c r="BB24" s="434">
        <v>30.010544056000001</v>
      </c>
      <c r="BC24" s="425">
        <v>25.516975778999999</v>
      </c>
      <c r="BE24" s="391" t="s">
        <v>107</v>
      </c>
      <c r="BF24" s="424">
        <v>1.9712227090000001</v>
      </c>
      <c r="BG24" s="424">
        <v>1.8011222920000001</v>
      </c>
      <c r="BH24" s="424">
        <v>2.273892424</v>
      </c>
      <c r="BI24" s="424">
        <v>1.5943898489999999</v>
      </c>
      <c r="BJ24" s="424">
        <v>2.3747824479999999</v>
      </c>
      <c r="BK24" s="424" t="s">
        <v>88</v>
      </c>
      <c r="BL24" s="434">
        <v>1.919471433</v>
      </c>
      <c r="BM24" s="434">
        <v>2.3747824479999999</v>
      </c>
      <c r="BN24" s="425">
        <v>2.0836345989999998</v>
      </c>
      <c r="BP24" s="391" t="s">
        <v>107</v>
      </c>
      <c r="BQ24" s="424">
        <v>16.300307561</v>
      </c>
      <c r="BR24" s="424">
        <v>6.3281024380000002</v>
      </c>
      <c r="BS24" s="424">
        <v>6.9588956910000004</v>
      </c>
      <c r="BT24" s="424">
        <v>3.5158026100000002</v>
      </c>
      <c r="BU24" s="424">
        <v>6.2325567370000003</v>
      </c>
      <c r="BV24" s="424" t="s">
        <v>88</v>
      </c>
      <c r="BW24" s="434">
        <v>6.7392670490000004</v>
      </c>
      <c r="BX24" s="434">
        <v>6.2325567370000003</v>
      </c>
      <c r="BY24" s="425">
        <v>6.5565717780000004</v>
      </c>
    </row>
    <row r="25" spans="2:77" s="374" customFormat="1" ht="15.75" customHeight="1">
      <c r="B25" s="387" t="s">
        <v>44</v>
      </c>
      <c r="C25" s="388">
        <v>401.68783733800001</v>
      </c>
      <c r="D25" s="388">
        <v>234.864804585</v>
      </c>
      <c r="E25" s="388">
        <v>239.98547196000001</v>
      </c>
      <c r="F25" s="388">
        <v>313.45383756500001</v>
      </c>
      <c r="G25" s="388">
        <v>472.59548847999997</v>
      </c>
      <c r="H25" s="388">
        <v>491.50422564199999</v>
      </c>
      <c r="I25" s="389">
        <v>272.16423177500002</v>
      </c>
      <c r="J25" s="389">
        <v>478.60232047199997</v>
      </c>
      <c r="K25" s="390">
        <v>357.37842524600001</v>
      </c>
      <c r="M25" s="387" t="s">
        <v>44</v>
      </c>
      <c r="N25" s="388">
        <v>400.99967936899998</v>
      </c>
      <c r="O25" s="388">
        <v>234.575020037</v>
      </c>
      <c r="P25" s="388">
        <v>239.60984898199999</v>
      </c>
      <c r="Q25" s="388">
        <v>313.18809381800003</v>
      </c>
      <c r="R25" s="388">
        <v>467.53552610499997</v>
      </c>
      <c r="S25" s="388">
        <v>491.50422564199999</v>
      </c>
      <c r="T25" s="389">
        <v>271.83945057300002</v>
      </c>
      <c r="U25" s="389">
        <v>475.14978135400003</v>
      </c>
      <c r="V25" s="390">
        <v>355.76255784</v>
      </c>
      <c r="W25" s="417"/>
      <c r="X25" s="387" t="s">
        <v>44</v>
      </c>
      <c r="Y25" s="422">
        <v>27.445475380000001</v>
      </c>
      <c r="Z25" s="422">
        <v>18.983995003</v>
      </c>
      <c r="AA25" s="422">
        <v>29.931483058000001</v>
      </c>
      <c r="AB25" s="422">
        <v>28.252432564999999</v>
      </c>
      <c r="AC25" s="422">
        <v>19.653409761999999</v>
      </c>
      <c r="AD25" s="422">
        <v>16.790873642000001</v>
      </c>
      <c r="AE25" s="433">
        <v>28.409094337999999</v>
      </c>
      <c r="AF25" s="433">
        <v>18.719539832999999</v>
      </c>
      <c r="AG25" s="423">
        <v>23.052701909</v>
      </c>
      <c r="AI25" s="387" t="s">
        <v>44</v>
      </c>
      <c r="AJ25" s="422">
        <v>46.447542534999997</v>
      </c>
      <c r="AK25" s="422">
        <v>38.887572800999997</v>
      </c>
      <c r="AL25" s="422">
        <v>40.075319286999999</v>
      </c>
      <c r="AM25" s="422">
        <v>41.04224739</v>
      </c>
      <c r="AN25" s="422">
        <v>49.694655095000002</v>
      </c>
      <c r="AO25" s="422">
        <v>33.996122020999998</v>
      </c>
      <c r="AP25" s="433">
        <v>40.545006587000003</v>
      </c>
      <c r="AQ25" s="433">
        <v>44.573186800999999</v>
      </c>
      <c r="AR25" s="423">
        <v>42.771787394</v>
      </c>
      <c r="AT25" s="387" t="s">
        <v>44</v>
      </c>
      <c r="AU25" s="422">
        <v>6.899991022</v>
      </c>
      <c r="AV25" s="422">
        <v>24.999566598000001</v>
      </c>
      <c r="AW25" s="422">
        <v>18.689948752999999</v>
      </c>
      <c r="AX25" s="422">
        <v>20.044294292</v>
      </c>
      <c r="AY25" s="422">
        <v>23.136797283</v>
      </c>
      <c r="AZ25" s="422">
        <v>45.361952234</v>
      </c>
      <c r="BA25" s="433">
        <v>19.619850766999999</v>
      </c>
      <c r="BB25" s="433">
        <v>30.387501910000001</v>
      </c>
      <c r="BC25" s="423">
        <v>25.572215761999999</v>
      </c>
      <c r="BE25" s="387" t="s">
        <v>44</v>
      </c>
      <c r="BF25" s="422">
        <v>0.95365724200000002</v>
      </c>
      <c r="BG25" s="422">
        <v>1.9934421010000001</v>
      </c>
      <c r="BH25" s="422">
        <v>1.346918842</v>
      </c>
      <c r="BI25" s="422">
        <v>1.4672955640000001</v>
      </c>
      <c r="BJ25" s="422">
        <v>1.550556622</v>
      </c>
      <c r="BK25" s="422">
        <v>1.205480656</v>
      </c>
      <c r="BL25" s="433">
        <v>1.4416401759999999</v>
      </c>
      <c r="BM25" s="433">
        <v>1.4379795040000001</v>
      </c>
      <c r="BN25" s="423">
        <v>1.4396165540000001</v>
      </c>
      <c r="BP25" s="387" t="s">
        <v>44</v>
      </c>
      <c r="BQ25" s="422">
        <v>18.253333820999998</v>
      </c>
      <c r="BR25" s="422">
        <v>15.135423497</v>
      </c>
      <c r="BS25" s="422">
        <v>9.9563300600000009</v>
      </c>
      <c r="BT25" s="422">
        <v>9.1937301890000001</v>
      </c>
      <c r="BU25" s="422">
        <v>5.9645812380000001</v>
      </c>
      <c r="BV25" s="422">
        <v>2.645571447</v>
      </c>
      <c r="BW25" s="433">
        <v>9.9844081320000004</v>
      </c>
      <c r="BX25" s="433">
        <v>4.8817919529999996</v>
      </c>
      <c r="BY25" s="423">
        <v>7.1636783800000003</v>
      </c>
    </row>
    <row r="26" spans="2:77" s="327" customFormat="1" ht="15.75" customHeight="1">
      <c r="B26" s="391" t="s">
        <v>108</v>
      </c>
      <c r="C26" s="392">
        <v>207.22841272700001</v>
      </c>
      <c r="D26" s="392">
        <v>202.29661615399999</v>
      </c>
      <c r="E26" s="392">
        <v>264.165735144</v>
      </c>
      <c r="F26" s="392">
        <v>357.99466264699998</v>
      </c>
      <c r="G26" s="392">
        <v>351.85709157600002</v>
      </c>
      <c r="H26" s="392" t="s">
        <v>88</v>
      </c>
      <c r="I26" s="393">
        <v>267.06961265699999</v>
      </c>
      <c r="J26" s="393">
        <v>351.85709157600002</v>
      </c>
      <c r="K26" s="378">
        <v>300.24532705500002</v>
      </c>
      <c r="M26" s="391" t="s">
        <v>108</v>
      </c>
      <c r="N26" s="392">
        <v>207.07988809400001</v>
      </c>
      <c r="O26" s="392">
        <v>202.104982307</v>
      </c>
      <c r="P26" s="392">
        <v>264.07858242899999</v>
      </c>
      <c r="Q26" s="392">
        <v>357.99466264699998</v>
      </c>
      <c r="R26" s="392">
        <v>351.650681029</v>
      </c>
      <c r="S26" s="392" t="s">
        <v>88</v>
      </c>
      <c r="T26" s="393">
        <v>266.97388508400002</v>
      </c>
      <c r="U26" s="393">
        <v>351.650681029</v>
      </c>
      <c r="V26" s="378">
        <v>300.10629135699998</v>
      </c>
      <c r="W26" s="417"/>
      <c r="X26" s="391" t="s">
        <v>108</v>
      </c>
      <c r="Y26" s="424">
        <v>27.941609462999999</v>
      </c>
      <c r="Z26" s="424">
        <v>22.492681266999998</v>
      </c>
      <c r="AA26" s="424">
        <v>27.920966402000001</v>
      </c>
      <c r="AB26" s="424">
        <v>20.287916265</v>
      </c>
      <c r="AC26" s="424">
        <v>33.818516252999999</v>
      </c>
      <c r="AD26" s="424" t="s">
        <v>88</v>
      </c>
      <c r="AE26" s="434">
        <v>24.68246654</v>
      </c>
      <c r="AF26" s="434">
        <v>33.818516252999999</v>
      </c>
      <c r="AG26" s="425">
        <v>28.871724149999999</v>
      </c>
      <c r="AI26" s="391" t="s">
        <v>108</v>
      </c>
      <c r="AJ26" s="424">
        <v>42.269826231000003</v>
      </c>
      <c r="AK26" s="424">
        <v>39.132229772999999</v>
      </c>
      <c r="AL26" s="424">
        <v>39.019488570999997</v>
      </c>
      <c r="AM26" s="424">
        <v>44.446861757999997</v>
      </c>
      <c r="AN26" s="424">
        <v>36.130638130999998</v>
      </c>
      <c r="AO26" s="424" t="s">
        <v>88</v>
      </c>
      <c r="AP26" s="434">
        <v>40.870814361000001</v>
      </c>
      <c r="AQ26" s="434">
        <v>36.130638130999998</v>
      </c>
      <c r="AR26" s="425">
        <v>38.697247013000002</v>
      </c>
      <c r="AT26" s="391" t="s">
        <v>108</v>
      </c>
      <c r="AU26" s="424">
        <v>19.695118152999999</v>
      </c>
      <c r="AV26" s="424">
        <v>27.757736203</v>
      </c>
      <c r="AW26" s="424">
        <v>25.003027483</v>
      </c>
      <c r="AX26" s="424">
        <v>18.577650508000001</v>
      </c>
      <c r="AY26" s="424">
        <v>22.366868834000002</v>
      </c>
      <c r="AZ26" s="424" t="s">
        <v>88</v>
      </c>
      <c r="BA26" s="434">
        <v>23.220875298999999</v>
      </c>
      <c r="BB26" s="434">
        <v>22.366868834000002</v>
      </c>
      <c r="BC26" s="425">
        <v>22.829277923999999</v>
      </c>
      <c r="BE26" s="391" t="s">
        <v>108</v>
      </c>
      <c r="BF26" s="424">
        <v>1.7768006590000001</v>
      </c>
      <c r="BG26" s="424">
        <v>2.3452194610000001</v>
      </c>
      <c r="BH26" s="424">
        <v>2.0850036279999999</v>
      </c>
      <c r="BI26" s="424">
        <v>2.2691619689999998</v>
      </c>
      <c r="BJ26" s="424">
        <v>2.5628811229999999</v>
      </c>
      <c r="BK26" s="424" t="s">
        <v>88</v>
      </c>
      <c r="BL26" s="434">
        <v>2.1673196479999999</v>
      </c>
      <c r="BM26" s="434">
        <v>2.5628811229999999</v>
      </c>
      <c r="BN26" s="425">
        <v>2.3487009859999999</v>
      </c>
      <c r="BP26" s="391" t="s">
        <v>108</v>
      </c>
      <c r="BQ26" s="424">
        <v>8.3166454939999994</v>
      </c>
      <c r="BR26" s="424">
        <v>8.2721332949999997</v>
      </c>
      <c r="BS26" s="424">
        <v>5.9715139170000002</v>
      </c>
      <c r="BT26" s="424">
        <v>14.418409499999999</v>
      </c>
      <c r="BU26" s="424">
        <v>5.1210956589999999</v>
      </c>
      <c r="BV26" s="424" t="s">
        <v>88</v>
      </c>
      <c r="BW26" s="434">
        <v>9.0585241520000004</v>
      </c>
      <c r="BX26" s="434">
        <v>5.1210956589999999</v>
      </c>
      <c r="BY26" s="425">
        <v>7.2530499260000001</v>
      </c>
    </row>
    <row r="27" spans="2:77" s="374" customFormat="1" ht="15.75" customHeight="1">
      <c r="B27" s="387" t="s">
        <v>47</v>
      </c>
      <c r="C27" s="388">
        <v>307.15032311300001</v>
      </c>
      <c r="D27" s="388">
        <v>303.37543028099998</v>
      </c>
      <c r="E27" s="388">
        <v>401.467759059</v>
      </c>
      <c r="F27" s="388">
        <v>313.41865485400001</v>
      </c>
      <c r="G27" s="388" t="s">
        <v>88</v>
      </c>
      <c r="H27" s="422" t="s">
        <v>88</v>
      </c>
      <c r="I27" s="389">
        <v>321.53933943999999</v>
      </c>
      <c r="J27" s="389" t="s">
        <v>88</v>
      </c>
      <c r="K27" s="390">
        <v>321.53933943999999</v>
      </c>
      <c r="M27" s="387" t="s">
        <v>47</v>
      </c>
      <c r="N27" s="388">
        <v>307.15032311300001</v>
      </c>
      <c r="O27" s="388">
        <v>303.37543028099998</v>
      </c>
      <c r="P27" s="388">
        <v>401.467759059</v>
      </c>
      <c r="Q27" s="388">
        <v>313.41865485400001</v>
      </c>
      <c r="R27" s="388" t="s">
        <v>88</v>
      </c>
      <c r="S27" s="422" t="s">
        <v>88</v>
      </c>
      <c r="T27" s="389">
        <v>321.53933943999999</v>
      </c>
      <c r="U27" s="389" t="s">
        <v>88</v>
      </c>
      <c r="V27" s="390">
        <v>321.53933943999999</v>
      </c>
      <c r="W27" s="417"/>
      <c r="X27" s="387" t="s">
        <v>47</v>
      </c>
      <c r="Y27" s="422">
        <v>34.787845929</v>
      </c>
      <c r="Z27" s="422">
        <v>31.448298700999999</v>
      </c>
      <c r="AA27" s="422">
        <v>34.952056204999998</v>
      </c>
      <c r="AB27" s="422">
        <v>20.48461279</v>
      </c>
      <c r="AC27" s="422" t="s">
        <v>88</v>
      </c>
      <c r="AD27" s="422" t="s">
        <v>88</v>
      </c>
      <c r="AE27" s="433">
        <v>28.071505732999999</v>
      </c>
      <c r="AF27" s="433" t="s">
        <v>88</v>
      </c>
      <c r="AG27" s="423">
        <v>28.071505732999999</v>
      </c>
      <c r="AI27" s="387" t="s">
        <v>47</v>
      </c>
      <c r="AJ27" s="422">
        <v>37.228247932999999</v>
      </c>
      <c r="AK27" s="422">
        <v>39.286221202999997</v>
      </c>
      <c r="AL27" s="422">
        <v>30.036456636</v>
      </c>
      <c r="AM27" s="422">
        <v>37.826503567000003</v>
      </c>
      <c r="AN27" s="422" t="s">
        <v>88</v>
      </c>
      <c r="AO27" s="422" t="s">
        <v>88</v>
      </c>
      <c r="AP27" s="433">
        <v>36.714817826000001</v>
      </c>
      <c r="AQ27" s="433" t="s">
        <v>88</v>
      </c>
      <c r="AR27" s="423">
        <v>36.714817826000001</v>
      </c>
      <c r="AT27" s="387" t="s">
        <v>47</v>
      </c>
      <c r="AU27" s="422">
        <v>20.076559507999999</v>
      </c>
      <c r="AV27" s="422">
        <v>19.896418352000001</v>
      </c>
      <c r="AW27" s="422">
        <v>31.669427976000001</v>
      </c>
      <c r="AX27" s="422">
        <v>31.084103967000001</v>
      </c>
      <c r="AY27" s="422" t="s">
        <v>88</v>
      </c>
      <c r="AZ27" s="422" t="s">
        <v>88</v>
      </c>
      <c r="BA27" s="433">
        <v>26.618617567000001</v>
      </c>
      <c r="BB27" s="433" t="s">
        <v>88</v>
      </c>
      <c r="BC27" s="423">
        <v>26.618617567000001</v>
      </c>
      <c r="BE27" s="387" t="s">
        <v>47</v>
      </c>
      <c r="BF27" s="422">
        <v>1.0071575820000001</v>
      </c>
      <c r="BG27" s="422">
        <v>1.31180612</v>
      </c>
      <c r="BH27" s="422">
        <v>0.77906839000000006</v>
      </c>
      <c r="BI27" s="422">
        <v>1.7038194600000001</v>
      </c>
      <c r="BJ27" s="422" t="s">
        <v>88</v>
      </c>
      <c r="BK27" s="422" t="s">
        <v>88</v>
      </c>
      <c r="BL27" s="433">
        <v>1.3270116590000001</v>
      </c>
      <c r="BM27" s="433" t="s">
        <v>88</v>
      </c>
      <c r="BN27" s="423">
        <v>1.3270116590000001</v>
      </c>
      <c r="BP27" s="387" t="s">
        <v>47</v>
      </c>
      <c r="BQ27" s="422">
        <v>6.9001890479999997</v>
      </c>
      <c r="BR27" s="422">
        <v>8.0572556239999997</v>
      </c>
      <c r="BS27" s="422">
        <v>2.562990793</v>
      </c>
      <c r="BT27" s="422">
        <v>8.9009602149999996</v>
      </c>
      <c r="BU27" s="422" t="s">
        <v>88</v>
      </c>
      <c r="BV27" s="422" t="s">
        <v>88</v>
      </c>
      <c r="BW27" s="433">
        <v>7.2680472150000002</v>
      </c>
      <c r="BX27" s="433" t="s">
        <v>88</v>
      </c>
      <c r="BY27" s="423">
        <v>7.2680472150000002</v>
      </c>
    </row>
    <row r="28" spans="2:77" s="327" customFormat="1" ht="15.75" customHeight="1">
      <c r="B28" s="391" t="s">
        <v>109</v>
      </c>
      <c r="C28" s="392">
        <v>350.72474866200002</v>
      </c>
      <c r="D28" s="392">
        <v>216.17207488599999</v>
      </c>
      <c r="E28" s="392">
        <v>287.09633810499997</v>
      </c>
      <c r="F28" s="392">
        <v>318.82738972099997</v>
      </c>
      <c r="G28" s="392">
        <v>430.10488147199999</v>
      </c>
      <c r="H28" s="392">
        <v>1115.823545297</v>
      </c>
      <c r="I28" s="393">
        <v>284.06352626</v>
      </c>
      <c r="J28" s="393">
        <v>591.43538944600004</v>
      </c>
      <c r="K28" s="378">
        <v>397.11255781199998</v>
      </c>
      <c r="M28" s="391" t="s">
        <v>109</v>
      </c>
      <c r="N28" s="392">
        <v>350.72474866200002</v>
      </c>
      <c r="O28" s="392">
        <v>216.10217496199999</v>
      </c>
      <c r="P28" s="392">
        <v>287.05948498800001</v>
      </c>
      <c r="Q28" s="392">
        <v>318.82531903799998</v>
      </c>
      <c r="R28" s="392">
        <v>430.01322957299999</v>
      </c>
      <c r="S28" s="392">
        <v>1115.823545297</v>
      </c>
      <c r="T28" s="393">
        <v>284.03130183799999</v>
      </c>
      <c r="U28" s="393">
        <v>591.36530068699994</v>
      </c>
      <c r="V28" s="378">
        <v>397.06640717499999</v>
      </c>
      <c r="W28" s="417"/>
      <c r="X28" s="391" t="s">
        <v>109</v>
      </c>
      <c r="Y28" s="424">
        <v>31.239010475000001</v>
      </c>
      <c r="Z28" s="424">
        <v>33.254323098</v>
      </c>
      <c r="AA28" s="424">
        <v>31.303129105</v>
      </c>
      <c r="AB28" s="424">
        <v>26.482974232</v>
      </c>
      <c r="AC28" s="424">
        <v>22.793497877</v>
      </c>
      <c r="AD28" s="424">
        <v>11.982859235999999</v>
      </c>
      <c r="AE28" s="434">
        <v>30.071328036000001</v>
      </c>
      <c r="AF28" s="434">
        <v>17.994947092</v>
      </c>
      <c r="AG28" s="425">
        <v>23.456276568</v>
      </c>
      <c r="AI28" s="391" t="s">
        <v>109</v>
      </c>
      <c r="AJ28" s="424">
        <v>43.069366189999997</v>
      </c>
      <c r="AK28" s="424">
        <v>36.194844719999999</v>
      </c>
      <c r="AL28" s="424">
        <v>43.085126825000003</v>
      </c>
      <c r="AM28" s="424">
        <v>39.539220016000002</v>
      </c>
      <c r="AN28" s="424">
        <v>39.138141468000001</v>
      </c>
      <c r="AO28" s="424">
        <v>59.587334220000002</v>
      </c>
      <c r="AP28" s="434">
        <v>40.835443695000002</v>
      </c>
      <c r="AQ28" s="434">
        <v>48.214986342000003</v>
      </c>
      <c r="AR28" s="425">
        <v>44.877718831000003</v>
      </c>
      <c r="AT28" s="391" t="s">
        <v>109</v>
      </c>
      <c r="AU28" s="424">
        <v>18.746044431000001</v>
      </c>
      <c r="AV28" s="424">
        <v>21.570269935999999</v>
      </c>
      <c r="AW28" s="424">
        <v>16.914711684</v>
      </c>
      <c r="AX28" s="424">
        <v>23.777571300999998</v>
      </c>
      <c r="AY28" s="424">
        <v>29.261722215999999</v>
      </c>
      <c r="AZ28" s="424">
        <v>16.272438150999999</v>
      </c>
      <c r="BA28" s="434">
        <v>19.970162355999999</v>
      </c>
      <c r="BB28" s="434">
        <v>23.496129514</v>
      </c>
      <c r="BC28" s="425">
        <v>21.901573291999998</v>
      </c>
      <c r="BE28" s="391" t="s">
        <v>109</v>
      </c>
      <c r="BF28" s="424">
        <v>2.081063001</v>
      </c>
      <c r="BG28" s="424">
        <v>1.87750895</v>
      </c>
      <c r="BH28" s="424">
        <v>1.838519773</v>
      </c>
      <c r="BI28" s="424">
        <v>1.5009394709999999</v>
      </c>
      <c r="BJ28" s="424">
        <v>3.2099619069999998</v>
      </c>
      <c r="BK28" s="424">
        <v>2.1693814499999999</v>
      </c>
      <c r="BL28" s="434">
        <v>1.750728788</v>
      </c>
      <c r="BM28" s="434">
        <v>2.74807632</v>
      </c>
      <c r="BN28" s="425">
        <v>2.2970435560000002</v>
      </c>
      <c r="BP28" s="391" t="s">
        <v>109</v>
      </c>
      <c r="BQ28" s="424">
        <v>4.8645159040000001</v>
      </c>
      <c r="BR28" s="424">
        <v>7.1030532959999997</v>
      </c>
      <c r="BS28" s="424">
        <v>6.8585126130000003</v>
      </c>
      <c r="BT28" s="424">
        <v>8.6992949799999995</v>
      </c>
      <c r="BU28" s="424">
        <v>5.596676532</v>
      </c>
      <c r="BV28" s="424">
        <v>9.9879869419999991</v>
      </c>
      <c r="BW28" s="434">
        <v>7.3723371259999997</v>
      </c>
      <c r="BX28" s="434">
        <v>7.5458607310000003</v>
      </c>
      <c r="BY28" s="425">
        <v>7.4673877529999997</v>
      </c>
    </row>
    <row r="29" spans="2:77" s="374" customFormat="1" ht="15.75" customHeight="1">
      <c r="B29" s="387" t="s">
        <v>110</v>
      </c>
      <c r="C29" s="388">
        <v>213.37644253799999</v>
      </c>
      <c r="D29" s="388">
        <v>254.83528205499999</v>
      </c>
      <c r="E29" s="388">
        <v>256.91386645099999</v>
      </c>
      <c r="F29" s="388">
        <v>315.35750007500002</v>
      </c>
      <c r="G29" s="388">
        <v>436.087491618</v>
      </c>
      <c r="H29" s="388">
        <v>531.37053451899999</v>
      </c>
      <c r="I29" s="389">
        <v>280.741384143</v>
      </c>
      <c r="J29" s="389">
        <v>468.70866900300001</v>
      </c>
      <c r="K29" s="390">
        <v>384.69979633899999</v>
      </c>
      <c r="M29" s="387" t="s">
        <v>110</v>
      </c>
      <c r="N29" s="388">
        <v>211.68014545299999</v>
      </c>
      <c r="O29" s="388">
        <v>254.83528205499999</v>
      </c>
      <c r="P29" s="388">
        <v>256.57946837700001</v>
      </c>
      <c r="Q29" s="388">
        <v>315.28173911200003</v>
      </c>
      <c r="R29" s="388">
        <v>436.031686369</v>
      </c>
      <c r="S29" s="388">
        <v>531.37053451899999</v>
      </c>
      <c r="T29" s="389">
        <v>280.528026221</v>
      </c>
      <c r="U29" s="389">
        <v>468.67196928300001</v>
      </c>
      <c r="V29" s="390">
        <v>384.58414215400001</v>
      </c>
      <c r="W29" s="417"/>
      <c r="X29" s="387" t="s">
        <v>110</v>
      </c>
      <c r="Y29" s="422">
        <v>39.546711772999998</v>
      </c>
      <c r="Z29" s="422">
        <v>34.519511813999998</v>
      </c>
      <c r="AA29" s="422">
        <v>32.775094551999999</v>
      </c>
      <c r="AB29" s="422">
        <v>28.257569121</v>
      </c>
      <c r="AC29" s="422">
        <v>24.327158589</v>
      </c>
      <c r="AD29" s="422">
        <v>31.691635250000001</v>
      </c>
      <c r="AE29" s="433">
        <v>30.812177352999999</v>
      </c>
      <c r="AF29" s="433">
        <v>27.185541364999999</v>
      </c>
      <c r="AG29" s="423">
        <v>28.368395890999999</v>
      </c>
      <c r="AI29" s="387" t="s">
        <v>110</v>
      </c>
      <c r="AJ29" s="422">
        <v>29.596513357999999</v>
      </c>
      <c r="AK29" s="422">
        <v>41.633904667000003</v>
      </c>
      <c r="AL29" s="422">
        <v>36.233951652999998</v>
      </c>
      <c r="AM29" s="422">
        <v>33.944054291999997</v>
      </c>
      <c r="AN29" s="422">
        <v>37.065170621999997</v>
      </c>
      <c r="AO29" s="422">
        <v>19.308260599</v>
      </c>
      <c r="AP29" s="433">
        <v>35.468364418999997</v>
      </c>
      <c r="AQ29" s="433">
        <v>30.173160762999998</v>
      </c>
      <c r="AR29" s="423">
        <v>31.900231147</v>
      </c>
      <c r="AT29" s="387" t="s">
        <v>110</v>
      </c>
      <c r="AU29" s="422">
        <v>24.326453459</v>
      </c>
      <c r="AV29" s="422">
        <v>16.793544256000001</v>
      </c>
      <c r="AW29" s="422">
        <v>21.776976315999999</v>
      </c>
      <c r="AX29" s="422">
        <v>28.882790036999999</v>
      </c>
      <c r="AY29" s="422">
        <v>26.678054422999999</v>
      </c>
      <c r="AZ29" s="422">
        <v>33.221057375000001</v>
      </c>
      <c r="BA29" s="433">
        <v>24.793740303</v>
      </c>
      <c r="BB29" s="433">
        <v>29.217597665</v>
      </c>
      <c r="BC29" s="423">
        <v>27.774723409</v>
      </c>
      <c r="BE29" s="387" t="s">
        <v>110</v>
      </c>
      <c r="BF29" s="422">
        <v>2.041860888</v>
      </c>
      <c r="BG29" s="422">
        <v>2.0839890040000002</v>
      </c>
      <c r="BH29" s="422">
        <v>1.523888095</v>
      </c>
      <c r="BI29" s="422">
        <v>2.611067179</v>
      </c>
      <c r="BJ29" s="422">
        <v>2.78122472</v>
      </c>
      <c r="BK29" s="422">
        <v>6.434739692</v>
      </c>
      <c r="BL29" s="433">
        <v>2.0687489779999999</v>
      </c>
      <c r="BM29" s="433">
        <v>4.199267678</v>
      </c>
      <c r="BN29" s="423">
        <v>3.5043830260000002</v>
      </c>
      <c r="BP29" s="387" t="s">
        <v>110</v>
      </c>
      <c r="BQ29" s="422">
        <v>4.4884605210000004</v>
      </c>
      <c r="BR29" s="422">
        <v>4.9690502590000003</v>
      </c>
      <c r="BS29" s="422">
        <v>7.6900893840000002</v>
      </c>
      <c r="BT29" s="422">
        <v>6.3045193719999997</v>
      </c>
      <c r="BU29" s="422">
        <v>9.1483916460000003</v>
      </c>
      <c r="BV29" s="422">
        <v>9.3443070840000004</v>
      </c>
      <c r="BW29" s="433">
        <v>6.8569689470000004</v>
      </c>
      <c r="BX29" s="433">
        <v>9.2244325299999996</v>
      </c>
      <c r="BY29" s="423">
        <v>8.4522665270000008</v>
      </c>
    </row>
    <row r="30" spans="2:77" s="327" customFormat="1" ht="15.75" customHeight="1">
      <c r="B30" s="391" t="s">
        <v>111</v>
      </c>
      <c r="C30" s="392">
        <v>393.66139094699997</v>
      </c>
      <c r="D30" s="392">
        <v>363.46940928499998</v>
      </c>
      <c r="E30" s="392">
        <v>276.64961031399997</v>
      </c>
      <c r="F30" s="392">
        <v>389.28405114200001</v>
      </c>
      <c r="G30" s="392">
        <v>432.10490025600001</v>
      </c>
      <c r="H30" s="392">
        <v>370.33740484800001</v>
      </c>
      <c r="I30" s="393">
        <v>338.193152725</v>
      </c>
      <c r="J30" s="393">
        <v>408.41285149700002</v>
      </c>
      <c r="K30" s="378">
        <v>364.75952801900002</v>
      </c>
      <c r="M30" s="391" t="s">
        <v>111</v>
      </c>
      <c r="N30" s="392">
        <v>393.66139094699997</v>
      </c>
      <c r="O30" s="392">
        <v>362.76918303600002</v>
      </c>
      <c r="P30" s="392">
        <v>276.612565383</v>
      </c>
      <c r="Q30" s="392">
        <v>388.81367887499999</v>
      </c>
      <c r="R30" s="392">
        <v>431.43732001199999</v>
      </c>
      <c r="S30" s="392">
        <v>370.33740484800001</v>
      </c>
      <c r="T30" s="393">
        <v>337.88595707799999</v>
      </c>
      <c r="U30" s="393">
        <v>408.00133382400003</v>
      </c>
      <c r="V30" s="378">
        <v>364.41286398699998</v>
      </c>
      <c r="W30" s="417"/>
      <c r="X30" s="391" t="s">
        <v>111</v>
      </c>
      <c r="Y30" s="424">
        <v>26.428968492999999</v>
      </c>
      <c r="Z30" s="424">
        <v>30.695376880000001</v>
      </c>
      <c r="AA30" s="424">
        <v>27.994879237999999</v>
      </c>
      <c r="AB30" s="424">
        <v>30.428830837</v>
      </c>
      <c r="AC30" s="424">
        <v>18.692650288999999</v>
      </c>
      <c r="AD30" s="424">
        <v>21.396317869000001</v>
      </c>
      <c r="AE30" s="434">
        <v>29.534107396</v>
      </c>
      <c r="AF30" s="434">
        <v>19.633010184</v>
      </c>
      <c r="AG30" s="425">
        <v>25.339904649000001</v>
      </c>
      <c r="AI30" s="391" t="s">
        <v>111</v>
      </c>
      <c r="AJ30" s="424">
        <v>34.532710346999998</v>
      </c>
      <c r="AK30" s="424">
        <v>42.103651200999998</v>
      </c>
      <c r="AL30" s="424">
        <v>39.949296935</v>
      </c>
      <c r="AM30" s="424">
        <v>42.339781807000001</v>
      </c>
      <c r="AN30" s="424">
        <v>45.600915929000003</v>
      </c>
      <c r="AO30" s="424">
        <v>30.533102319000001</v>
      </c>
      <c r="AP30" s="434">
        <v>41.309040408999998</v>
      </c>
      <c r="AQ30" s="434">
        <v>40.360194868000001</v>
      </c>
      <c r="AR30" s="425">
        <v>40.907100049</v>
      </c>
      <c r="AT30" s="391" t="s">
        <v>111</v>
      </c>
      <c r="AU30" s="424">
        <v>30.559433996999999</v>
      </c>
      <c r="AV30" s="424">
        <v>21.898804578</v>
      </c>
      <c r="AW30" s="424">
        <v>23.347671374000001</v>
      </c>
      <c r="AX30" s="424">
        <v>21.495891993000001</v>
      </c>
      <c r="AY30" s="424">
        <v>29.130250513</v>
      </c>
      <c r="AZ30" s="424">
        <v>42.737952344</v>
      </c>
      <c r="BA30" s="434">
        <v>22.389420884</v>
      </c>
      <c r="BB30" s="434">
        <v>33.863131568</v>
      </c>
      <c r="BC30" s="425">
        <v>27.249798258999999</v>
      </c>
      <c r="BE30" s="391" t="s">
        <v>111</v>
      </c>
      <c r="BF30" s="424">
        <v>4.3495631369999996</v>
      </c>
      <c r="BG30" s="424">
        <v>2.006284569</v>
      </c>
      <c r="BH30" s="424">
        <v>1.851677585</v>
      </c>
      <c r="BI30" s="424">
        <v>1.6684156990000001</v>
      </c>
      <c r="BJ30" s="424">
        <v>2.8477994639999999</v>
      </c>
      <c r="BK30" s="424">
        <v>2.6377596479999998</v>
      </c>
      <c r="BL30" s="434">
        <v>1.8362972769999999</v>
      </c>
      <c r="BM30" s="434">
        <v>2.774745727</v>
      </c>
      <c r="BN30" s="425">
        <v>2.2338333260000001</v>
      </c>
      <c r="BP30" s="391" t="s">
        <v>111</v>
      </c>
      <c r="BQ30" s="424">
        <v>4.129324027</v>
      </c>
      <c r="BR30" s="424">
        <v>3.2958827720000001</v>
      </c>
      <c r="BS30" s="424">
        <v>6.8564748680000003</v>
      </c>
      <c r="BT30" s="424">
        <v>4.0670796640000004</v>
      </c>
      <c r="BU30" s="424">
        <v>3.728383805</v>
      </c>
      <c r="BV30" s="424">
        <v>2.6948678199999998</v>
      </c>
      <c r="BW30" s="434">
        <v>4.9311340340000003</v>
      </c>
      <c r="BX30" s="434">
        <v>3.3689176519999999</v>
      </c>
      <c r="BY30" s="425">
        <v>4.2693637170000001</v>
      </c>
    </row>
    <row r="31" spans="2:77" s="374" customFormat="1" ht="15.75" customHeight="1">
      <c r="B31" s="387" t="s">
        <v>112</v>
      </c>
      <c r="C31" s="388">
        <v>257.28230860999997</v>
      </c>
      <c r="D31" s="388">
        <v>311.070079701</v>
      </c>
      <c r="E31" s="388">
        <v>295.033263186</v>
      </c>
      <c r="F31" s="388">
        <v>386.00028496900001</v>
      </c>
      <c r="G31" s="388">
        <v>396.39583051099999</v>
      </c>
      <c r="H31" s="388">
        <v>590.08697597900004</v>
      </c>
      <c r="I31" s="389">
        <v>328.78583737500003</v>
      </c>
      <c r="J31" s="389">
        <v>486.962766875</v>
      </c>
      <c r="K31" s="390">
        <v>389.50400921400001</v>
      </c>
      <c r="M31" s="387" t="s">
        <v>112</v>
      </c>
      <c r="N31" s="388">
        <v>253.64327054099999</v>
      </c>
      <c r="O31" s="388">
        <v>307.37962890699998</v>
      </c>
      <c r="P31" s="388">
        <v>294.82862128300002</v>
      </c>
      <c r="Q31" s="388">
        <v>382.57981731799998</v>
      </c>
      <c r="R31" s="388">
        <v>394.96115522500003</v>
      </c>
      <c r="S31" s="388">
        <v>590.08697597900004</v>
      </c>
      <c r="T31" s="389">
        <v>326.526541044</v>
      </c>
      <c r="U31" s="389">
        <v>486.19892321100002</v>
      </c>
      <c r="V31" s="390">
        <v>387.81876089500003</v>
      </c>
      <c r="W31" s="417"/>
      <c r="X31" s="387" t="s">
        <v>112</v>
      </c>
      <c r="Y31" s="422">
        <v>22.816284079999999</v>
      </c>
      <c r="Z31" s="422">
        <v>25.956844273000002</v>
      </c>
      <c r="AA31" s="422">
        <v>25.356877223000001</v>
      </c>
      <c r="AB31" s="422">
        <v>23.800579315</v>
      </c>
      <c r="AC31" s="422">
        <v>22.101344620999999</v>
      </c>
      <c r="AD31" s="422">
        <v>23.877113992999998</v>
      </c>
      <c r="AE31" s="433">
        <v>24.763741925000001</v>
      </c>
      <c r="AF31" s="433">
        <v>23.107503915999999</v>
      </c>
      <c r="AG31" s="423">
        <v>23.968897527999999</v>
      </c>
      <c r="AI31" s="387" t="s">
        <v>112</v>
      </c>
      <c r="AJ31" s="422">
        <v>38.306136248999998</v>
      </c>
      <c r="AK31" s="422">
        <v>37.342321198</v>
      </c>
      <c r="AL31" s="422">
        <v>39.057134724999997</v>
      </c>
      <c r="AM31" s="422">
        <v>47.565477637999997</v>
      </c>
      <c r="AN31" s="422">
        <v>44.899141901999997</v>
      </c>
      <c r="AO31" s="422">
        <v>42.751213190000001</v>
      </c>
      <c r="AP31" s="433">
        <v>42.149506654</v>
      </c>
      <c r="AQ31" s="433">
        <v>43.682115371999998</v>
      </c>
      <c r="AR31" s="423">
        <v>42.885020175999998</v>
      </c>
      <c r="AT31" s="387" t="s">
        <v>112</v>
      </c>
      <c r="AU31" s="422">
        <v>29.656975832000001</v>
      </c>
      <c r="AV31" s="422">
        <v>26.415214573</v>
      </c>
      <c r="AW31" s="422">
        <v>26.575818868999999</v>
      </c>
      <c r="AX31" s="422">
        <v>20.694344446999999</v>
      </c>
      <c r="AY31" s="422">
        <v>22.173958301999999</v>
      </c>
      <c r="AZ31" s="422">
        <v>28.315292228000001</v>
      </c>
      <c r="BA31" s="433">
        <v>24.235289372</v>
      </c>
      <c r="BB31" s="433">
        <v>25.653667045999999</v>
      </c>
      <c r="BC31" s="423">
        <v>24.915982328999998</v>
      </c>
      <c r="BE31" s="387" t="s">
        <v>112</v>
      </c>
      <c r="BF31" s="422">
        <v>2.2083361419999998</v>
      </c>
      <c r="BG31" s="422">
        <v>1.9592366750000001</v>
      </c>
      <c r="BH31" s="422">
        <v>2.133103738</v>
      </c>
      <c r="BI31" s="422">
        <v>2.6755015869999998</v>
      </c>
      <c r="BJ31" s="422">
        <v>2.0037881199999998</v>
      </c>
      <c r="BK31" s="422">
        <v>2.5857424870000001</v>
      </c>
      <c r="BL31" s="433">
        <v>2.3205167819999999</v>
      </c>
      <c r="BM31" s="433">
        <v>2.3335262069999998</v>
      </c>
      <c r="BN31" s="423">
        <v>2.3267601290000002</v>
      </c>
      <c r="BP31" s="387" t="s">
        <v>112</v>
      </c>
      <c r="BQ31" s="422">
        <v>7.0122676970000004</v>
      </c>
      <c r="BR31" s="422">
        <v>8.326383281</v>
      </c>
      <c r="BS31" s="422">
        <v>6.8770654450000004</v>
      </c>
      <c r="BT31" s="422">
        <v>5.2640970119999997</v>
      </c>
      <c r="BU31" s="422">
        <v>8.8217670550000005</v>
      </c>
      <c r="BV31" s="422">
        <v>2.4706381020000001</v>
      </c>
      <c r="BW31" s="433">
        <v>6.530945268</v>
      </c>
      <c r="BX31" s="433">
        <v>5.223187459</v>
      </c>
      <c r="BY31" s="423">
        <v>5.903339839</v>
      </c>
    </row>
    <row r="32" spans="2:77" s="327" customFormat="1" ht="15.75" customHeight="1">
      <c r="B32" s="391" t="s">
        <v>113</v>
      </c>
      <c r="C32" s="392">
        <v>375.85406935499998</v>
      </c>
      <c r="D32" s="392">
        <v>374.14197129000001</v>
      </c>
      <c r="E32" s="392">
        <v>335.360757439</v>
      </c>
      <c r="F32" s="392">
        <v>424.86137449300003</v>
      </c>
      <c r="G32" s="392">
        <v>362.91071885999997</v>
      </c>
      <c r="H32" s="392">
        <v>711.01585133900005</v>
      </c>
      <c r="I32" s="393">
        <v>364.87511331100001</v>
      </c>
      <c r="J32" s="393">
        <v>524.78732056900003</v>
      </c>
      <c r="K32" s="378">
        <v>436.73460905000002</v>
      </c>
      <c r="M32" s="391" t="s">
        <v>113</v>
      </c>
      <c r="N32" s="392">
        <v>375.21431484700003</v>
      </c>
      <c r="O32" s="392">
        <v>371.27828388500001</v>
      </c>
      <c r="P32" s="392">
        <v>333.97031303599999</v>
      </c>
      <c r="Q32" s="392">
        <v>424.03685866299998</v>
      </c>
      <c r="R32" s="392">
        <v>362.55644746600001</v>
      </c>
      <c r="S32" s="392">
        <v>711.01585133900005</v>
      </c>
      <c r="T32" s="393">
        <v>363.392097922</v>
      </c>
      <c r="U32" s="393">
        <v>524.59779322500003</v>
      </c>
      <c r="V32" s="378">
        <v>435.83284633800002</v>
      </c>
      <c r="W32" s="417"/>
      <c r="X32" s="391" t="s">
        <v>113</v>
      </c>
      <c r="Y32" s="424">
        <v>23.986131355000001</v>
      </c>
      <c r="Z32" s="424">
        <v>24.036288618</v>
      </c>
      <c r="AA32" s="424">
        <v>26.047952247000001</v>
      </c>
      <c r="AB32" s="424">
        <v>23.037070070999999</v>
      </c>
      <c r="AC32" s="424">
        <v>22.293477503999998</v>
      </c>
      <c r="AD32" s="424">
        <v>25.513339512000002</v>
      </c>
      <c r="AE32" s="434">
        <v>24.736788774000001</v>
      </c>
      <c r="AF32" s="434">
        <v>24.322126270999998</v>
      </c>
      <c r="AG32" s="425">
        <v>24.512884162999999</v>
      </c>
      <c r="AI32" s="391" t="s">
        <v>113</v>
      </c>
      <c r="AJ32" s="424">
        <v>39.562598623</v>
      </c>
      <c r="AK32" s="424">
        <v>42.445246345999998</v>
      </c>
      <c r="AL32" s="424">
        <v>45.938112650999997</v>
      </c>
      <c r="AM32" s="424">
        <v>48.278936125999998</v>
      </c>
      <c r="AN32" s="424">
        <v>43.457789437000002</v>
      </c>
      <c r="AO32" s="424">
        <v>34.886429808999999</v>
      </c>
      <c r="AP32" s="434">
        <v>45.181680149000002</v>
      </c>
      <c r="AQ32" s="434">
        <v>38.057471630000002</v>
      </c>
      <c r="AR32" s="425">
        <v>41.334833318999998</v>
      </c>
      <c r="AT32" s="391" t="s">
        <v>113</v>
      </c>
      <c r="AU32" s="424">
        <v>26.474565836</v>
      </c>
      <c r="AV32" s="424">
        <v>26.99784704</v>
      </c>
      <c r="AW32" s="424">
        <v>20.698955588</v>
      </c>
      <c r="AX32" s="424">
        <v>19.073332871000002</v>
      </c>
      <c r="AY32" s="424">
        <v>27.230055647</v>
      </c>
      <c r="AZ32" s="424">
        <v>27.689427462000001</v>
      </c>
      <c r="BA32" s="434">
        <v>22.112864376000001</v>
      </c>
      <c r="BB32" s="434">
        <v>27.519479251</v>
      </c>
      <c r="BC32" s="425">
        <v>25.032265070000001</v>
      </c>
      <c r="BE32" s="391" t="s">
        <v>113</v>
      </c>
      <c r="BF32" s="424">
        <v>2.5376752410000001</v>
      </c>
      <c r="BG32" s="424">
        <v>2.1444156780000001</v>
      </c>
      <c r="BH32" s="424">
        <v>2.070399976</v>
      </c>
      <c r="BI32" s="424">
        <v>2.9429416019999999</v>
      </c>
      <c r="BJ32" s="424">
        <v>3.26474704</v>
      </c>
      <c r="BK32" s="424">
        <v>2.8867996100000002</v>
      </c>
      <c r="BL32" s="434">
        <v>2.3382490339999999</v>
      </c>
      <c r="BM32" s="434">
        <v>3.026624231</v>
      </c>
      <c r="BN32" s="425">
        <v>2.7099498249999998</v>
      </c>
      <c r="BP32" s="391" t="s">
        <v>113</v>
      </c>
      <c r="BQ32" s="424">
        <v>7.4390289449999996</v>
      </c>
      <c r="BR32" s="424">
        <v>4.3762023179999998</v>
      </c>
      <c r="BS32" s="424">
        <v>5.2445795369999999</v>
      </c>
      <c r="BT32" s="424">
        <v>6.6677193299999997</v>
      </c>
      <c r="BU32" s="424">
        <v>3.7539303730000002</v>
      </c>
      <c r="BV32" s="424">
        <v>9.0240036060000008</v>
      </c>
      <c r="BW32" s="434">
        <v>5.6304176659999996</v>
      </c>
      <c r="BX32" s="434">
        <v>7.0742986180000003</v>
      </c>
      <c r="BY32" s="425">
        <v>6.4100676229999998</v>
      </c>
    </row>
    <row r="33" spans="2:77" s="374" customFormat="1" ht="15.75" customHeight="1">
      <c r="B33" s="387" t="s">
        <v>56</v>
      </c>
      <c r="C33" s="388">
        <v>728.250104663</v>
      </c>
      <c r="D33" s="388">
        <v>296.653140286</v>
      </c>
      <c r="E33" s="388">
        <v>250.39913005099999</v>
      </c>
      <c r="F33" s="388">
        <v>303.42700953799999</v>
      </c>
      <c r="G33" s="388">
        <v>344.08902982500001</v>
      </c>
      <c r="H33" s="388">
        <v>662.72031832699997</v>
      </c>
      <c r="I33" s="389">
        <v>274.73352616800003</v>
      </c>
      <c r="J33" s="389">
        <v>471.63463557199998</v>
      </c>
      <c r="K33" s="390">
        <v>358.14920212300001</v>
      </c>
      <c r="M33" s="387" t="s">
        <v>56</v>
      </c>
      <c r="N33" s="388">
        <v>728.250104663</v>
      </c>
      <c r="O33" s="388">
        <v>296.468249125</v>
      </c>
      <c r="P33" s="388">
        <v>250.31468761400001</v>
      </c>
      <c r="Q33" s="388">
        <v>303.42700953799999</v>
      </c>
      <c r="R33" s="388">
        <v>343.69205282199999</v>
      </c>
      <c r="S33" s="388">
        <v>662.72031832699997</v>
      </c>
      <c r="T33" s="389">
        <v>274.66367919599998</v>
      </c>
      <c r="U33" s="389">
        <v>471.39656535</v>
      </c>
      <c r="V33" s="390">
        <v>358.00808863499998</v>
      </c>
      <c r="W33" s="417"/>
      <c r="X33" s="387" t="s">
        <v>56</v>
      </c>
      <c r="Y33" s="422">
        <v>23.083779118999999</v>
      </c>
      <c r="Z33" s="422">
        <v>26.442683326000001</v>
      </c>
      <c r="AA33" s="422">
        <v>22.755363998</v>
      </c>
      <c r="AB33" s="422">
        <v>26.953695316000001</v>
      </c>
      <c r="AC33" s="422">
        <v>18.102717120000001</v>
      </c>
      <c r="AD33" s="422">
        <v>15.607151632000001</v>
      </c>
      <c r="AE33" s="433">
        <v>24.692895961000001</v>
      </c>
      <c r="AF33" s="433">
        <v>16.699028928000001</v>
      </c>
      <c r="AG33" s="423">
        <v>20.233273096000001</v>
      </c>
      <c r="AI33" s="387" t="s">
        <v>56</v>
      </c>
      <c r="AJ33" s="422">
        <v>32.638561963000001</v>
      </c>
      <c r="AK33" s="422">
        <v>41.608100651000001</v>
      </c>
      <c r="AL33" s="422">
        <v>46.49197015</v>
      </c>
      <c r="AM33" s="422">
        <v>40.738486229999999</v>
      </c>
      <c r="AN33" s="422">
        <v>38.663554785999999</v>
      </c>
      <c r="AO33" s="422">
        <v>35.157345853000002</v>
      </c>
      <c r="AP33" s="433">
        <v>43.700318611</v>
      </c>
      <c r="AQ33" s="433">
        <v>36.691406948999997</v>
      </c>
      <c r="AR33" s="423">
        <v>39.790183181000003</v>
      </c>
      <c r="AT33" s="387" t="s">
        <v>56</v>
      </c>
      <c r="AU33" s="422">
        <v>38.143785315000002</v>
      </c>
      <c r="AV33" s="422">
        <v>20.724413561999999</v>
      </c>
      <c r="AW33" s="422">
        <v>21.664466815000001</v>
      </c>
      <c r="AX33" s="422">
        <v>21.988642436999999</v>
      </c>
      <c r="AY33" s="422">
        <v>34.506901911</v>
      </c>
      <c r="AZ33" s="422">
        <v>43.231525701000002</v>
      </c>
      <c r="BA33" s="433">
        <v>21.848242210999999</v>
      </c>
      <c r="BB33" s="433">
        <v>39.414267178000003</v>
      </c>
      <c r="BC33" s="423">
        <v>31.647985722000001</v>
      </c>
      <c r="BE33" s="387" t="s">
        <v>56</v>
      </c>
      <c r="BF33" s="422">
        <v>2.0185472610000001</v>
      </c>
      <c r="BG33" s="422">
        <v>2.6969423730000002</v>
      </c>
      <c r="BH33" s="422">
        <v>1.765927477</v>
      </c>
      <c r="BI33" s="422">
        <v>2.0366112030000001</v>
      </c>
      <c r="BJ33" s="422">
        <v>2.8423648340000001</v>
      </c>
      <c r="BK33" s="422">
        <v>2.5416120950000001</v>
      </c>
      <c r="BL33" s="433">
        <v>1.984460468</v>
      </c>
      <c r="BM33" s="433">
        <v>2.6731995400000002</v>
      </c>
      <c r="BN33" s="423">
        <v>2.3686945939999999</v>
      </c>
      <c r="BP33" s="387" t="s">
        <v>56</v>
      </c>
      <c r="BQ33" s="422">
        <v>4.1153263420000004</v>
      </c>
      <c r="BR33" s="422">
        <v>8.5278600890000007</v>
      </c>
      <c r="BS33" s="422">
        <v>7.3222715599999999</v>
      </c>
      <c r="BT33" s="422">
        <v>8.2825648140000006</v>
      </c>
      <c r="BU33" s="422">
        <v>5.8844613499999996</v>
      </c>
      <c r="BV33" s="422">
        <v>3.462364719</v>
      </c>
      <c r="BW33" s="433">
        <v>7.7740827489999997</v>
      </c>
      <c r="BX33" s="433">
        <v>4.5220974050000002</v>
      </c>
      <c r="BY33" s="423">
        <v>5.9598634060000002</v>
      </c>
    </row>
    <row r="34" spans="2:77" s="327" customFormat="1" ht="15.75" customHeight="1">
      <c r="B34" s="391" t="s">
        <v>78</v>
      </c>
      <c r="C34" s="392">
        <v>471.24183631599999</v>
      </c>
      <c r="D34" s="392">
        <v>390.98445226799998</v>
      </c>
      <c r="E34" s="392">
        <v>321.99694131199999</v>
      </c>
      <c r="F34" s="392">
        <v>360.82404374200001</v>
      </c>
      <c r="G34" s="392">
        <v>385.92570426899999</v>
      </c>
      <c r="H34" s="392">
        <v>392.57658746300001</v>
      </c>
      <c r="I34" s="393">
        <v>354.60762364800001</v>
      </c>
      <c r="J34" s="393">
        <v>391.03590444100001</v>
      </c>
      <c r="K34" s="378">
        <v>381.13437677000002</v>
      </c>
      <c r="M34" s="391" t="s">
        <v>78</v>
      </c>
      <c r="N34" s="392">
        <v>470.22543668399999</v>
      </c>
      <c r="O34" s="392">
        <v>390.98445226799998</v>
      </c>
      <c r="P34" s="392">
        <v>321.730521979</v>
      </c>
      <c r="Q34" s="392">
        <v>360.43577072900001</v>
      </c>
      <c r="R34" s="392">
        <v>385.92570426899999</v>
      </c>
      <c r="S34" s="392">
        <v>392.57658746300001</v>
      </c>
      <c r="T34" s="393">
        <v>354.24619447399999</v>
      </c>
      <c r="U34" s="393">
        <v>391.03590444100001</v>
      </c>
      <c r="V34" s="378">
        <v>381.03613713599998</v>
      </c>
      <c r="W34" s="417"/>
      <c r="X34" s="391" t="s">
        <v>78</v>
      </c>
      <c r="Y34" s="424">
        <v>22.325305688</v>
      </c>
      <c r="Z34" s="424">
        <v>32.394360466000002</v>
      </c>
      <c r="AA34" s="424">
        <v>38.259578931</v>
      </c>
      <c r="AB34" s="424">
        <v>43.594530194000001</v>
      </c>
      <c r="AC34" s="424">
        <v>31.494233025</v>
      </c>
      <c r="AD34" s="424">
        <v>15.136836831</v>
      </c>
      <c r="AE34" s="434">
        <v>39.118610523000001</v>
      </c>
      <c r="AF34" s="434">
        <v>18.876523522999999</v>
      </c>
      <c r="AG34" s="425">
        <v>23.995566352000001</v>
      </c>
      <c r="AI34" s="391" t="s">
        <v>78</v>
      </c>
      <c r="AJ34" s="424">
        <v>33.116628872</v>
      </c>
      <c r="AK34" s="424">
        <v>40.079418136000001</v>
      </c>
      <c r="AL34" s="424">
        <v>36.738677649000003</v>
      </c>
      <c r="AM34" s="424">
        <v>28.554480448</v>
      </c>
      <c r="AN34" s="424">
        <v>27.75432765</v>
      </c>
      <c r="AO34" s="424">
        <v>42.555537336</v>
      </c>
      <c r="AP34" s="434">
        <v>32.576051452000002</v>
      </c>
      <c r="AQ34" s="434">
        <v>39.171631595000001</v>
      </c>
      <c r="AR34" s="425">
        <v>37.503668343999998</v>
      </c>
      <c r="AT34" s="391" t="s">
        <v>78</v>
      </c>
      <c r="AU34" s="424">
        <v>32.380222355000001</v>
      </c>
      <c r="AV34" s="424">
        <v>21.139904798</v>
      </c>
      <c r="AW34" s="424">
        <v>19.348755315999998</v>
      </c>
      <c r="AX34" s="424">
        <v>24.947170261</v>
      </c>
      <c r="AY34" s="424">
        <v>27.496972508999999</v>
      </c>
      <c r="AZ34" s="424">
        <v>31.975845093</v>
      </c>
      <c r="BA34" s="434">
        <v>23.382773758999999</v>
      </c>
      <c r="BB34" s="434">
        <v>30.95186915</v>
      </c>
      <c r="BC34" s="425">
        <v>29.037712595999999</v>
      </c>
      <c r="BE34" s="391" t="s">
        <v>78</v>
      </c>
      <c r="BF34" s="424">
        <v>1.0286166370000001</v>
      </c>
      <c r="BG34" s="424">
        <v>2.4882986059999999</v>
      </c>
      <c r="BH34" s="424">
        <v>1.8279745140000001</v>
      </c>
      <c r="BI34" s="424">
        <v>1.09187849</v>
      </c>
      <c r="BJ34" s="424">
        <v>3.7446007149999998</v>
      </c>
      <c r="BK34" s="424">
        <v>5.5631330610000003</v>
      </c>
      <c r="BL34" s="434">
        <v>1.432870638</v>
      </c>
      <c r="BM34" s="434">
        <v>5.1473736619999997</v>
      </c>
      <c r="BN34" s="425">
        <v>4.2080090569999999</v>
      </c>
      <c r="BP34" s="391" t="s">
        <v>78</v>
      </c>
      <c r="BQ34" s="424">
        <v>11.149226448</v>
      </c>
      <c r="BR34" s="424">
        <v>3.8980179939999999</v>
      </c>
      <c r="BS34" s="424">
        <v>3.8250135890000001</v>
      </c>
      <c r="BT34" s="424">
        <v>1.8119406069999999</v>
      </c>
      <c r="BU34" s="424">
        <v>9.5098661010000001</v>
      </c>
      <c r="BV34" s="424">
        <v>4.7686476789999999</v>
      </c>
      <c r="BW34" s="434">
        <v>3.4896936279999999</v>
      </c>
      <c r="BX34" s="434">
        <v>5.8526020709999997</v>
      </c>
      <c r="BY34" s="425">
        <v>5.2550436510000003</v>
      </c>
    </row>
    <row r="35" spans="2:77" s="374" customFormat="1" ht="15.75" customHeight="1">
      <c r="B35" s="387" t="s">
        <v>114</v>
      </c>
      <c r="C35" s="388" t="s">
        <v>88</v>
      </c>
      <c r="D35" s="388">
        <v>193.477945836</v>
      </c>
      <c r="E35" s="388">
        <v>252.30228278000001</v>
      </c>
      <c r="F35" s="388">
        <v>242.918181382</v>
      </c>
      <c r="G35" s="388">
        <v>297.391303983</v>
      </c>
      <c r="H35" s="388">
        <v>193.353330946</v>
      </c>
      <c r="I35" s="389">
        <v>245.57311835499999</v>
      </c>
      <c r="J35" s="389">
        <v>211.72578861</v>
      </c>
      <c r="K35" s="390">
        <v>215.77682768400001</v>
      </c>
      <c r="M35" s="387" t="s">
        <v>114</v>
      </c>
      <c r="N35" s="388" t="s">
        <v>88</v>
      </c>
      <c r="O35" s="388">
        <v>193.477945836</v>
      </c>
      <c r="P35" s="388">
        <v>252.26317515400001</v>
      </c>
      <c r="Q35" s="388">
        <v>242.918181382</v>
      </c>
      <c r="R35" s="388">
        <v>297.391303983</v>
      </c>
      <c r="S35" s="388">
        <v>193.353330946</v>
      </c>
      <c r="T35" s="389">
        <v>245.54880212899999</v>
      </c>
      <c r="U35" s="389">
        <v>211.72578861</v>
      </c>
      <c r="V35" s="390">
        <v>215.77391738099999</v>
      </c>
      <c r="W35" s="417"/>
      <c r="X35" s="387" t="s">
        <v>114</v>
      </c>
      <c r="Y35" s="422" t="s">
        <v>88</v>
      </c>
      <c r="Z35" s="422">
        <v>25.465472747</v>
      </c>
      <c r="AA35" s="422">
        <v>32.514339958000001</v>
      </c>
      <c r="AB35" s="422">
        <v>34.489389269999997</v>
      </c>
      <c r="AC35" s="422">
        <v>35.193028069999997</v>
      </c>
      <c r="AD35" s="422">
        <v>50.551865257999999</v>
      </c>
      <c r="AE35" s="433">
        <v>32.770424556999998</v>
      </c>
      <c r="AF35" s="433">
        <v>46.742187733999998</v>
      </c>
      <c r="AG35" s="423">
        <v>44.839054222999998</v>
      </c>
      <c r="AI35" s="387" t="s">
        <v>114</v>
      </c>
      <c r="AJ35" s="422" t="s">
        <v>88</v>
      </c>
      <c r="AK35" s="422">
        <v>21.818232558999998</v>
      </c>
      <c r="AL35" s="422">
        <v>26.792073873</v>
      </c>
      <c r="AM35" s="422">
        <v>40.253004986999997</v>
      </c>
      <c r="AN35" s="422">
        <v>33.859697443000002</v>
      </c>
      <c r="AO35" s="422">
        <v>30.081456394</v>
      </c>
      <c r="AP35" s="433">
        <v>30.719806040000002</v>
      </c>
      <c r="AQ35" s="433">
        <v>31.018628904</v>
      </c>
      <c r="AR35" s="423">
        <v>30.977925394</v>
      </c>
      <c r="AT35" s="387" t="s">
        <v>114</v>
      </c>
      <c r="AU35" s="422" t="s">
        <v>88</v>
      </c>
      <c r="AV35" s="422">
        <v>48.973246195999998</v>
      </c>
      <c r="AW35" s="422">
        <v>34.918548258999998</v>
      </c>
      <c r="AX35" s="422">
        <v>20.147257319000001</v>
      </c>
      <c r="AY35" s="422">
        <v>21.948401365999999</v>
      </c>
      <c r="AZ35" s="422">
        <v>14.469015141</v>
      </c>
      <c r="BA35" s="433">
        <v>31.044093314000001</v>
      </c>
      <c r="BB35" s="433">
        <v>16.324236942999999</v>
      </c>
      <c r="BC35" s="423">
        <v>18.329270351000002</v>
      </c>
      <c r="BE35" s="387" t="s">
        <v>114</v>
      </c>
      <c r="BF35" s="422" t="s">
        <v>88</v>
      </c>
      <c r="BG35" s="422">
        <v>0.98005705799999998</v>
      </c>
      <c r="BH35" s="422">
        <v>2.4841287990000001</v>
      </c>
      <c r="BI35" s="422">
        <v>2.0114464220000001</v>
      </c>
      <c r="BJ35" s="422">
        <v>5.5039897949999999</v>
      </c>
      <c r="BK35" s="422">
        <v>2.5782494929999999</v>
      </c>
      <c r="BL35" s="433">
        <v>2.26113885</v>
      </c>
      <c r="BM35" s="433">
        <v>3.3039637470000001</v>
      </c>
      <c r="BN35" s="423">
        <v>3.161917608</v>
      </c>
      <c r="BP35" s="387" t="s">
        <v>114</v>
      </c>
      <c r="BQ35" s="422" t="s">
        <v>88</v>
      </c>
      <c r="BR35" s="422">
        <v>2.76299144</v>
      </c>
      <c r="BS35" s="422">
        <v>3.2909091109999999</v>
      </c>
      <c r="BT35" s="422">
        <v>3.098902002</v>
      </c>
      <c r="BU35" s="422">
        <v>3.4948833270000002</v>
      </c>
      <c r="BV35" s="422">
        <v>2.3194137129999999</v>
      </c>
      <c r="BW35" s="433">
        <v>3.204537239</v>
      </c>
      <c r="BX35" s="433">
        <v>2.610982672</v>
      </c>
      <c r="BY35" s="423">
        <v>2.6918324239999998</v>
      </c>
    </row>
    <row r="36" spans="2:77" s="327" customFormat="1" ht="15.75" customHeight="1">
      <c r="B36" s="391" t="s">
        <v>747</v>
      </c>
      <c r="C36" s="394">
        <v>178.43804892</v>
      </c>
      <c r="D36" s="392">
        <v>440.37565463599998</v>
      </c>
      <c r="E36" s="392">
        <v>129.94526528399999</v>
      </c>
      <c r="F36" s="392">
        <v>197.62739407699999</v>
      </c>
      <c r="G36" s="392">
        <v>476.41701181000002</v>
      </c>
      <c r="H36" s="392" t="s">
        <v>88</v>
      </c>
      <c r="I36" s="393">
        <v>188.16225481000001</v>
      </c>
      <c r="J36" s="393">
        <v>476.41701181000002</v>
      </c>
      <c r="K36" s="378">
        <v>388.59252509599997</v>
      </c>
      <c r="M36" s="391" t="s">
        <v>747</v>
      </c>
      <c r="N36" s="394">
        <v>178.43804892</v>
      </c>
      <c r="O36" s="392">
        <v>440.37565463599998</v>
      </c>
      <c r="P36" s="392">
        <v>129.94526528399999</v>
      </c>
      <c r="Q36" s="392">
        <v>197.62739407699999</v>
      </c>
      <c r="R36" s="392">
        <v>476.35532627600003</v>
      </c>
      <c r="S36" s="392" t="s">
        <v>88</v>
      </c>
      <c r="T36" s="393">
        <v>188.16225481000001</v>
      </c>
      <c r="U36" s="393">
        <v>476.35532627600003</v>
      </c>
      <c r="V36" s="378">
        <v>388.54963370199999</v>
      </c>
      <c r="W36" s="417"/>
      <c r="X36" s="391" t="s">
        <v>747</v>
      </c>
      <c r="Y36" s="426">
        <v>19.682152636000001</v>
      </c>
      <c r="Z36" s="424">
        <v>43.453068281</v>
      </c>
      <c r="AA36" s="424">
        <v>24.615008091</v>
      </c>
      <c r="AB36" s="424">
        <v>51.808249965999998</v>
      </c>
      <c r="AC36" s="424">
        <v>47.337220610000003</v>
      </c>
      <c r="AD36" s="424" t="s">
        <v>88</v>
      </c>
      <c r="AE36" s="434">
        <v>47.390173453999999</v>
      </c>
      <c r="AF36" s="434">
        <v>47.337220610000003</v>
      </c>
      <c r="AG36" s="425">
        <v>47.345032686000003</v>
      </c>
      <c r="AI36" s="391" t="s">
        <v>747</v>
      </c>
      <c r="AJ36" s="426">
        <v>33.760897741000001</v>
      </c>
      <c r="AK36" s="424">
        <v>37.656741261000001</v>
      </c>
      <c r="AL36" s="424">
        <v>19.362542202</v>
      </c>
      <c r="AM36" s="424">
        <v>31.000035724</v>
      </c>
      <c r="AN36" s="424">
        <v>19.93277939</v>
      </c>
      <c r="AO36" s="424" t="s">
        <v>88</v>
      </c>
      <c r="AP36" s="434">
        <v>29.697424898000001</v>
      </c>
      <c r="AQ36" s="434">
        <v>19.93277939</v>
      </c>
      <c r="AR36" s="425">
        <v>21.373347129999999</v>
      </c>
      <c r="AT36" s="391" t="s">
        <v>747</v>
      </c>
      <c r="AU36" s="426" t="s">
        <v>88</v>
      </c>
      <c r="AV36" s="424">
        <v>14.043396769999999</v>
      </c>
      <c r="AW36" s="424">
        <v>40.884444100000003</v>
      </c>
      <c r="AX36" s="424">
        <v>13.923616174999999</v>
      </c>
      <c r="AY36" s="424">
        <v>20.000223154</v>
      </c>
      <c r="AZ36" s="424" t="s">
        <v>88</v>
      </c>
      <c r="BA36" s="434">
        <v>17.500293709000001</v>
      </c>
      <c r="BB36" s="434">
        <v>20.000223154</v>
      </c>
      <c r="BC36" s="425">
        <v>19.631411228000001</v>
      </c>
      <c r="BE36" s="391" t="s">
        <v>747</v>
      </c>
      <c r="BF36" s="426">
        <v>1.5814369740000001</v>
      </c>
      <c r="BG36" s="424">
        <v>2.977982109</v>
      </c>
      <c r="BH36" s="424">
        <v>0.14569903400000001</v>
      </c>
      <c r="BI36" s="424">
        <v>0.95779446899999998</v>
      </c>
      <c r="BJ36" s="424">
        <v>1.4769498729999999</v>
      </c>
      <c r="BK36" s="424" t="s">
        <v>88</v>
      </c>
      <c r="BL36" s="434">
        <v>0.93498688500000005</v>
      </c>
      <c r="BM36" s="434">
        <v>1.4769498729999999</v>
      </c>
      <c r="BN36" s="425">
        <v>1.396994651</v>
      </c>
      <c r="BP36" s="391" t="s">
        <v>747</v>
      </c>
      <c r="BQ36" s="426">
        <v>44.975512649999999</v>
      </c>
      <c r="BR36" s="424">
        <v>1.8688115789999999</v>
      </c>
      <c r="BS36" s="424">
        <v>14.992306574000001</v>
      </c>
      <c r="BT36" s="424">
        <v>2.3103036659999998</v>
      </c>
      <c r="BU36" s="424">
        <v>11.252826974</v>
      </c>
      <c r="BV36" s="424" t="s">
        <v>88</v>
      </c>
      <c r="BW36" s="434">
        <v>4.4771210540000004</v>
      </c>
      <c r="BX36" s="434">
        <v>11.252826974</v>
      </c>
      <c r="BY36" s="425">
        <v>10.253214304</v>
      </c>
    </row>
    <row r="37" spans="2:77" s="374" customFormat="1" ht="15.75" customHeight="1">
      <c r="B37" s="395" t="s">
        <v>700</v>
      </c>
      <c r="C37" s="396"/>
      <c r="D37" s="396"/>
      <c r="E37" s="396"/>
      <c r="F37" s="396"/>
      <c r="G37" s="396"/>
      <c r="H37" s="396"/>
      <c r="I37" s="397"/>
      <c r="J37" s="397"/>
      <c r="K37" s="398"/>
      <c r="M37" s="395" t="s">
        <v>700</v>
      </c>
      <c r="N37" s="396"/>
      <c r="O37" s="396"/>
      <c r="P37" s="396"/>
      <c r="Q37" s="396"/>
      <c r="R37" s="396"/>
      <c r="S37" s="396"/>
      <c r="T37" s="397"/>
      <c r="U37" s="397"/>
      <c r="V37" s="398"/>
      <c r="W37" s="417"/>
      <c r="X37" s="395" t="s">
        <v>700</v>
      </c>
      <c r="Y37" s="427"/>
      <c r="Z37" s="427"/>
      <c r="AA37" s="427"/>
      <c r="AB37" s="427"/>
      <c r="AC37" s="427"/>
      <c r="AD37" s="427"/>
      <c r="AE37" s="435"/>
      <c r="AF37" s="435"/>
      <c r="AG37" s="428"/>
      <c r="AI37" s="395" t="s">
        <v>700</v>
      </c>
      <c r="AJ37" s="427"/>
      <c r="AK37" s="427"/>
      <c r="AL37" s="427"/>
      <c r="AM37" s="427"/>
      <c r="AN37" s="427"/>
      <c r="AO37" s="427"/>
      <c r="AP37" s="435"/>
      <c r="AQ37" s="435"/>
      <c r="AR37" s="428"/>
      <c r="AT37" s="395" t="s">
        <v>700</v>
      </c>
      <c r="AU37" s="427"/>
      <c r="AV37" s="427"/>
      <c r="AW37" s="427"/>
      <c r="AX37" s="427"/>
      <c r="AY37" s="427"/>
      <c r="AZ37" s="427"/>
      <c r="BA37" s="435"/>
      <c r="BB37" s="435"/>
      <c r="BC37" s="428"/>
      <c r="BE37" s="395" t="s">
        <v>700</v>
      </c>
      <c r="BF37" s="427"/>
      <c r="BG37" s="427"/>
      <c r="BH37" s="427"/>
      <c r="BI37" s="427"/>
      <c r="BJ37" s="427"/>
      <c r="BK37" s="427"/>
      <c r="BL37" s="435"/>
      <c r="BM37" s="435"/>
      <c r="BN37" s="428"/>
      <c r="BP37" s="395" t="s">
        <v>700</v>
      </c>
      <c r="BQ37" s="427"/>
      <c r="BR37" s="427"/>
      <c r="BS37" s="427"/>
      <c r="BT37" s="427"/>
      <c r="BU37" s="427"/>
      <c r="BV37" s="427"/>
      <c r="BW37" s="435"/>
      <c r="BX37" s="435"/>
      <c r="BY37" s="428"/>
    </row>
    <row r="38" spans="2:77" s="327" customFormat="1" ht="15.75" customHeight="1">
      <c r="B38" s="399" t="s">
        <v>748</v>
      </c>
      <c r="C38" s="392" t="s">
        <v>88</v>
      </c>
      <c r="D38" s="392" t="s">
        <v>88</v>
      </c>
      <c r="E38" s="392" t="s">
        <v>88</v>
      </c>
      <c r="F38" s="392">
        <v>567.41561290799996</v>
      </c>
      <c r="G38" s="392">
        <v>501.92153389499998</v>
      </c>
      <c r="H38" s="392">
        <v>457.95541627900002</v>
      </c>
      <c r="I38" s="393">
        <v>567.41561290799996</v>
      </c>
      <c r="J38" s="393">
        <v>464.89047142700002</v>
      </c>
      <c r="K38" s="378">
        <v>465.66671652500003</v>
      </c>
      <c r="M38" s="399" t="s">
        <v>748</v>
      </c>
      <c r="N38" s="392" t="s">
        <v>88</v>
      </c>
      <c r="O38" s="392" t="s">
        <v>88</v>
      </c>
      <c r="P38" s="392" t="s">
        <v>88</v>
      </c>
      <c r="Q38" s="392">
        <v>566.68732744600004</v>
      </c>
      <c r="R38" s="392">
        <v>500.30865164199997</v>
      </c>
      <c r="S38" s="392">
        <v>457.89515866099998</v>
      </c>
      <c r="T38" s="393">
        <v>566.68732744600004</v>
      </c>
      <c r="U38" s="393">
        <v>464.58530845799999</v>
      </c>
      <c r="V38" s="378">
        <v>465.35834998299998</v>
      </c>
      <c r="W38" s="417"/>
      <c r="X38" s="399" t="s">
        <v>748</v>
      </c>
      <c r="Y38" s="424" t="s">
        <v>88</v>
      </c>
      <c r="Z38" s="424" t="s">
        <v>88</v>
      </c>
      <c r="AA38" s="424" t="s">
        <v>88</v>
      </c>
      <c r="AB38" s="424">
        <v>36.980573358000001</v>
      </c>
      <c r="AC38" s="424">
        <v>24.153964643999998</v>
      </c>
      <c r="AD38" s="424">
        <v>24.213531876000001</v>
      </c>
      <c r="AE38" s="434">
        <v>36.980573358000001</v>
      </c>
      <c r="AF38" s="434">
        <v>24.203387522</v>
      </c>
      <c r="AG38" s="425">
        <v>24.321264715000002</v>
      </c>
      <c r="AI38" s="399" t="s">
        <v>748</v>
      </c>
      <c r="AJ38" s="424" t="s">
        <v>88</v>
      </c>
      <c r="AK38" s="424" t="s">
        <v>88</v>
      </c>
      <c r="AL38" s="424" t="s">
        <v>88</v>
      </c>
      <c r="AM38" s="424">
        <v>44.613955455999999</v>
      </c>
      <c r="AN38" s="424">
        <v>41.666853615999997</v>
      </c>
      <c r="AO38" s="424">
        <v>32.437142199</v>
      </c>
      <c r="AP38" s="434">
        <v>44.613955455999999</v>
      </c>
      <c r="AQ38" s="434">
        <v>34.008970513000001</v>
      </c>
      <c r="AR38" s="425">
        <v>34.106807852999999</v>
      </c>
      <c r="AT38" s="399" t="s">
        <v>748</v>
      </c>
      <c r="AU38" s="424" t="s">
        <v>88</v>
      </c>
      <c r="AV38" s="424" t="s">
        <v>88</v>
      </c>
      <c r="AW38" s="424" t="s">
        <v>88</v>
      </c>
      <c r="AX38" s="424">
        <v>14.120115479000001</v>
      </c>
      <c r="AY38" s="424">
        <v>25.789436204000001</v>
      </c>
      <c r="AZ38" s="424">
        <v>34.881755294000001</v>
      </c>
      <c r="BA38" s="434">
        <v>14.120115479000001</v>
      </c>
      <c r="BB38" s="434">
        <v>33.333325019999997</v>
      </c>
      <c r="BC38" s="425">
        <v>33.156071652000001</v>
      </c>
      <c r="BE38" s="399" t="s">
        <v>748</v>
      </c>
      <c r="BF38" s="424" t="s">
        <v>88</v>
      </c>
      <c r="BG38" s="424" t="s">
        <v>88</v>
      </c>
      <c r="BH38" s="424" t="s">
        <v>88</v>
      </c>
      <c r="BI38" s="424">
        <v>2.6436548869999998</v>
      </c>
      <c r="BJ38" s="424">
        <v>3.4411124740000001</v>
      </c>
      <c r="BK38" s="424">
        <v>3.4346897699999999</v>
      </c>
      <c r="BL38" s="434">
        <v>2.6436548869999998</v>
      </c>
      <c r="BM38" s="434">
        <v>3.4357835620000001</v>
      </c>
      <c r="BN38" s="425">
        <v>3.4284756999999999</v>
      </c>
      <c r="BP38" s="399" t="s">
        <v>748</v>
      </c>
      <c r="BQ38" s="424" t="s">
        <v>88</v>
      </c>
      <c r="BR38" s="424" t="s">
        <v>88</v>
      </c>
      <c r="BS38" s="424" t="s">
        <v>88</v>
      </c>
      <c r="BT38" s="424">
        <v>1.6417008200000001</v>
      </c>
      <c r="BU38" s="424">
        <v>4.9486330619999999</v>
      </c>
      <c r="BV38" s="424">
        <v>5.0328808609999998</v>
      </c>
      <c r="BW38" s="434">
        <v>1.6417008200000001</v>
      </c>
      <c r="BX38" s="434">
        <v>5.0185333830000003</v>
      </c>
      <c r="BY38" s="425">
        <v>4.9873800800000003</v>
      </c>
    </row>
    <row r="39" spans="2:77" s="374" customFormat="1" ht="15.75" customHeight="1">
      <c r="B39" s="400" t="s">
        <v>363</v>
      </c>
      <c r="C39" s="401" t="s">
        <v>88</v>
      </c>
      <c r="D39" s="401" t="s">
        <v>88</v>
      </c>
      <c r="E39" s="401">
        <v>464.29125336300001</v>
      </c>
      <c r="F39" s="401">
        <v>359.49723368799999</v>
      </c>
      <c r="G39" s="401">
        <v>373.50733613699998</v>
      </c>
      <c r="H39" s="401">
        <v>313.11457512099997</v>
      </c>
      <c r="I39" s="402">
        <v>368.36843838800002</v>
      </c>
      <c r="J39" s="402">
        <v>365.23768185</v>
      </c>
      <c r="K39" s="403">
        <v>366.36879203799998</v>
      </c>
      <c r="M39" s="400" t="s">
        <v>363</v>
      </c>
      <c r="N39" s="401" t="s">
        <v>88</v>
      </c>
      <c r="O39" s="401" t="s">
        <v>88</v>
      </c>
      <c r="P39" s="401">
        <v>463.66208262200001</v>
      </c>
      <c r="Q39" s="401">
        <v>358.789335747</v>
      </c>
      <c r="R39" s="401">
        <v>373.17502051700001</v>
      </c>
      <c r="S39" s="401">
        <v>313.11457512099997</v>
      </c>
      <c r="T39" s="402">
        <v>367.66720499799999</v>
      </c>
      <c r="U39" s="402">
        <v>364.95087061300001</v>
      </c>
      <c r="V39" s="403">
        <v>365.93225433200001</v>
      </c>
      <c r="W39" s="417"/>
      <c r="X39" s="400" t="s">
        <v>363</v>
      </c>
      <c r="Y39" s="427" t="s">
        <v>88</v>
      </c>
      <c r="Z39" s="427" t="s">
        <v>88</v>
      </c>
      <c r="AA39" s="427">
        <v>25.683093625000001</v>
      </c>
      <c r="AB39" s="427">
        <v>28.366564989</v>
      </c>
      <c r="AC39" s="427">
        <v>28.019293756</v>
      </c>
      <c r="AD39" s="427">
        <v>35.679475959999998</v>
      </c>
      <c r="AE39" s="435">
        <v>28.080245338000001</v>
      </c>
      <c r="AF39" s="435">
        <v>28.918520624999999</v>
      </c>
      <c r="AG39" s="428">
        <v>28.614007356999998</v>
      </c>
      <c r="AI39" s="400" t="s">
        <v>363</v>
      </c>
      <c r="AJ39" s="427" t="s">
        <v>88</v>
      </c>
      <c r="AK39" s="427" t="s">
        <v>88</v>
      </c>
      <c r="AL39" s="427">
        <v>47.120625445999998</v>
      </c>
      <c r="AM39" s="427">
        <v>40.936029632</v>
      </c>
      <c r="AN39" s="427">
        <v>36.434227344</v>
      </c>
      <c r="AO39" s="427">
        <v>31.061079279000001</v>
      </c>
      <c r="AP39" s="435">
        <v>41.595910463000003</v>
      </c>
      <c r="AQ39" s="435">
        <v>35.803474839000003</v>
      </c>
      <c r="AR39" s="428">
        <v>37.907644595000001</v>
      </c>
      <c r="AT39" s="400" t="s">
        <v>363</v>
      </c>
      <c r="AU39" s="427" t="s">
        <v>88</v>
      </c>
      <c r="AV39" s="427" t="s">
        <v>88</v>
      </c>
      <c r="AW39" s="427">
        <v>19.099696123000001</v>
      </c>
      <c r="AX39" s="427">
        <v>22.727904709000001</v>
      </c>
      <c r="AY39" s="427">
        <v>25.195792604000001</v>
      </c>
      <c r="AZ39" s="427">
        <v>27.427437620999999</v>
      </c>
      <c r="BA39" s="435">
        <v>22.34078397</v>
      </c>
      <c r="BB39" s="435">
        <v>25.457764853</v>
      </c>
      <c r="BC39" s="428">
        <v>24.325485217000001</v>
      </c>
      <c r="BE39" s="400" t="s">
        <v>363</v>
      </c>
      <c r="BF39" s="427" t="s">
        <v>88</v>
      </c>
      <c r="BG39" s="427" t="s">
        <v>88</v>
      </c>
      <c r="BH39" s="427">
        <v>2.455206274</v>
      </c>
      <c r="BI39" s="427">
        <v>1.975262675</v>
      </c>
      <c r="BJ39" s="427">
        <v>2.7291330559999998</v>
      </c>
      <c r="BK39" s="427">
        <v>3.5708304009999998</v>
      </c>
      <c r="BL39" s="435">
        <v>2.0264714509999999</v>
      </c>
      <c r="BM39" s="435">
        <v>2.8279396960000001</v>
      </c>
      <c r="BN39" s="428">
        <v>2.5367970139999998</v>
      </c>
      <c r="BP39" s="400" t="s">
        <v>363</v>
      </c>
      <c r="BQ39" s="427" t="s">
        <v>88</v>
      </c>
      <c r="BR39" s="427" t="s">
        <v>88</v>
      </c>
      <c r="BS39" s="427">
        <v>5.6413785330000001</v>
      </c>
      <c r="BT39" s="427">
        <v>5.9942379949999998</v>
      </c>
      <c r="BU39" s="427">
        <v>7.6215532399999999</v>
      </c>
      <c r="BV39" s="427">
        <v>2.2611767390000002</v>
      </c>
      <c r="BW39" s="435">
        <v>5.9565887770000003</v>
      </c>
      <c r="BX39" s="435">
        <v>6.9922999859999999</v>
      </c>
      <c r="BY39" s="428">
        <v>6.616065817</v>
      </c>
    </row>
    <row r="40" spans="2:77" s="327" customFormat="1" ht="15.75" customHeight="1">
      <c r="B40" s="404" t="s">
        <v>82</v>
      </c>
      <c r="C40" s="392">
        <v>337.40576035499998</v>
      </c>
      <c r="D40" s="392">
        <v>299.88978250100001</v>
      </c>
      <c r="E40" s="392">
        <v>266.50810099</v>
      </c>
      <c r="F40" s="392">
        <v>261.53696203200002</v>
      </c>
      <c r="G40" s="392">
        <v>311.47153297900002</v>
      </c>
      <c r="H40" s="392" t="s">
        <v>88</v>
      </c>
      <c r="I40" s="393">
        <v>275.58825240900001</v>
      </c>
      <c r="J40" s="393">
        <v>311.47153297900002</v>
      </c>
      <c r="K40" s="378">
        <v>275.98093979100003</v>
      </c>
      <c r="M40" s="404" t="s">
        <v>82</v>
      </c>
      <c r="N40" s="392">
        <v>337.085005115</v>
      </c>
      <c r="O40" s="392">
        <v>298.84709280200002</v>
      </c>
      <c r="P40" s="392">
        <v>266.19431834300002</v>
      </c>
      <c r="Q40" s="392">
        <v>261.34301973399999</v>
      </c>
      <c r="R40" s="392">
        <v>311.47153297900002</v>
      </c>
      <c r="S40" s="392" t="s">
        <v>88</v>
      </c>
      <c r="T40" s="393">
        <v>275.14771925500003</v>
      </c>
      <c r="U40" s="393">
        <v>311.47153297900002</v>
      </c>
      <c r="V40" s="378">
        <v>275.54522759499997</v>
      </c>
      <c r="W40" s="417"/>
      <c r="X40" s="404" t="s">
        <v>82</v>
      </c>
      <c r="Y40" s="424">
        <v>23.439000189000001</v>
      </c>
      <c r="Z40" s="424">
        <v>25.411503374999999</v>
      </c>
      <c r="AA40" s="424">
        <v>28.849747455999999</v>
      </c>
      <c r="AB40" s="424">
        <v>30.064791888999999</v>
      </c>
      <c r="AC40" s="424">
        <v>20.034292744999998</v>
      </c>
      <c r="AD40" s="424" t="s">
        <v>88</v>
      </c>
      <c r="AE40" s="434">
        <v>27.978823321</v>
      </c>
      <c r="AF40" s="434">
        <v>20.034292744999998</v>
      </c>
      <c r="AG40" s="425">
        <v>27.880702241000002</v>
      </c>
      <c r="AI40" s="404" t="s">
        <v>82</v>
      </c>
      <c r="AJ40" s="424">
        <v>37.451048980000003</v>
      </c>
      <c r="AK40" s="424">
        <v>38.689436721</v>
      </c>
      <c r="AL40" s="424">
        <v>39.726088433000001</v>
      </c>
      <c r="AM40" s="424">
        <v>36.965489877000003</v>
      </c>
      <c r="AN40" s="424">
        <v>34.917713869000004</v>
      </c>
      <c r="AO40" s="424" t="s">
        <v>88</v>
      </c>
      <c r="AP40" s="434">
        <v>38.995273392000001</v>
      </c>
      <c r="AQ40" s="434">
        <v>34.917713869000004</v>
      </c>
      <c r="AR40" s="425">
        <v>38.944912387000002</v>
      </c>
      <c r="AT40" s="404" t="s">
        <v>82</v>
      </c>
      <c r="AU40" s="424">
        <v>27.394320479000001</v>
      </c>
      <c r="AV40" s="424">
        <v>26.870016051</v>
      </c>
      <c r="AW40" s="424">
        <v>22.926999249000001</v>
      </c>
      <c r="AX40" s="424">
        <v>23.995726388000001</v>
      </c>
      <c r="AY40" s="424">
        <v>40.385312679000002</v>
      </c>
      <c r="AZ40" s="424" t="s">
        <v>88</v>
      </c>
      <c r="BA40" s="434">
        <v>24.169868227999999</v>
      </c>
      <c r="BB40" s="434">
        <v>40.385312679000002</v>
      </c>
      <c r="BC40" s="425">
        <v>24.370141472</v>
      </c>
      <c r="BE40" s="404" t="s">
        <v>82</v>
      </c>
      <c r="BF40" s="424">
        <v>2.2406470719999998</v>
      </c>
      <c r="BG40" s="424">
        <v>1.9305336769999999</v>
      </c>
      <c r="BH40" s="424">
        <v>1.928656406</v>
      </c>
      <c r="BI40" s="424">
        <v>2.0164219719999998</v>
      </c>
      <c r="BJ40" s="424">
        <v>0.76323574400000005</v>
      </c>
      <c r="BK40" s="424" t="s">
        <v>88</v>
      </c>
      <c r="BL40" s="434">
        <v>1.9585173490000001</v>
      </c>
      <c r="BM40" s="434">
        <v>0.76323574400000005</v>
      </c>
      <c r="BN40" s="425">
        <v>1.9437546990000001</v>
      </c>
      <c r="BP40" s="404" t="s">
        <v>82</v>
      </c>
      <c r="BQ40" s="424">
        <v>9.4749832810000001</v>
      </c>
      <c r="BR40" s="424">
        <v>7.0985101750000004</v>
      </c>
      <c r="BS40" s="424">
        <v>6.568508456</v>
      </c>
      <c r="BT40" s="424">
        <v>6.9575698729999997</v>
      </c>
      <c r="BU40" s="424">
        <v>3.899444962</v>
      </c>
      <c r="BV40" s="424" t="s">
        <v>88</v>
      </c>
      <c r="BW40" s="434">
        <v>6.8975177109999999</v>
      </c>
      <c r="BX40" s="434">
        <v>3.899444962</v>
      </c>
      <c r="BY40" s="425">
        <v>6.8604892</v>
      </c>
    </row>
    <row r="41" spans="2:77" s="374" customFormat="1" ht="15.75" customHeight="1">
      <c r="B41" s="405" t="s">
        <v>81</v>
      </c>
      <c r="C41" s="406">
        <v>323.79462102700001</v>
      </c>
      <c r="D41" s="406">
        <v>277.64823763999999</v>
      </c>
      <c r="E41" s="406">
        <v>241.11155055899999</v>
      </c>
      <c r="F41" s="406">
        <v>253.474437948</v>
      </c>
      <c r="G41" s="406" t="s">
        <v>88</v>
      </c>
      <c r="H41" s="406" t="s">
        <v>88</v>
      </c>
      <c r="I41" s="408">
        <v>267.55582808499997</v>
      </c>
      <c r="J41" s="408" t="s">
        <v>88</v>
      </c>
      <c r="K41" s="409">
        <v>267.55582808499997</v>
      </c>
      <c r="M41" s="405" t="s">
        <v>81</v>
      </c>
      <c r="N41" s="406">
        <v>322.74294384900003</v>
      </c>
      <c r="O41" s="406">
        <v>276.11696524000001</v>
      </c>
      <c r="P41" s="406">
        <v>240.90088789199999</v>
      </c>
      <c r="Q41" s="406">
        <v>253.474437948</v>
      </c>
      <c r="R41" s="406" t="s">
        <v>88</v>
      </c>
      <c r="S41" s="406" t="s">
        <v>88</v>
      </c>
      <c r="T41" s="408">
        <v>266.801712393</v>
      </c>
      <c r="U41" s="408" t="s">
        <v>88</v>
      </c>
      <c r="V41" s="409">
        <v>266.801712393</v>
      </c>
      <c r="W41" s="417"/>
      <c r="X41" s="405" t="s">
        <v>81</v>
      </c>
      <c r="Y41" s="429">
        <v>28.501549768</v>
      </c>
      <c r="Z41" s="429">
        <v>34.043140430000001</v>
      </c>
      <c r="AA41" s="429">
        <v>31.286108513999999</v>
      </c>
      <c r="AB41" s="429">
        <v>48.434186173999997</v>
      </c>
      <c r="AC41" s="429" t="s">
        <v>88</v>
      </c>
      <c r="AD41" s="429" t="s">
        <v>88</v>
      </c>
      <c r="AE41" s="436">
        <v>32.296496241</v>
      </c>
      <c r="AF41" s="436" t="s">
        <v>88</v>
      </c>
      <c r="AG41" s="430">
        <v>32.296496241</v>
      </c>
      <c r="AI41" s="405" t="s">
        <v>81</v>
      </c>
      <c r="AJ41" s="429">
        <v>36.802582735999998</v>
      </c>
      <c r="AK41" s="429">
        <v>35.385392383000003</v>
      </c>
      <c r="AL41" s="429">
        <v>36.157087976</v>
      </c>
      <c r="AM41" s="429">
        <v>34.086875949000003</v>
      </c>
      <c r="AN41" s="429" t="s">
        <v>88</v>
      </c>
      <c r="AO41" s="429" t="s">
        <v>88</v>
      </c>
      <c r="AP41" s="436">
        <v>35.962746383000002</v>
      </c>
      <c r="AQ41" s="436" t="s">
        <v>88</v>
      </c>
      <c r="AR41" s="430">
        <v>35.962746383000002</v>
      </c>
      <c r="AT41" s="405" t="s">
        <v>81</v>
      </c>
      <c r="AU41" s="429">
        <v>25.698285966</v>
      </c>
      <c r="AV41" s="429">
        <v>24.442644405999999</v>
      </c>
      <c r="AW41" s="429">
        <v>23.708448309000001</v>
      </c>
      <c r="AX41" s="429">
        <v>10.318360422</v>
      </c>
      <c r="AY41" s="429" t="s">
        <v>88</v>
      </c>
      <c r="AZ41" s="429" t="s">
        <v>88</v>
      </c>
      <c r="BA41" s="436">
        <v>23.794424489000001</v>
      </c>
      <c r="BB41" s="436" t="s">
        <v>88</v>
      </c>
      <c r="BC41" s="430">
        <v>23.794424489000001</v>
      </c>
      <c r="BE41" s="405" t="s">
        <v>81</v>
      </c>
      <c r="BF41" s="429">
        <v>2.1237197929999998</v>
      </c>
      <c r="BG41" s="429">
        <v>2.5207556719999999</v>
      </c>
      <c r="BH41" s="429">
        <v>1.720208197</v>
      </c>
      <c r="BI41" s="429">
        <v>1.000140252</v>
      </c>
      <c r="BJ41" s="429" t="s">
        <v>88</v>
      </c>
      <c r="BK41" s="429" t="s">
        <v>88</v>
      </c>
      <c r="BL41" s="436">
        <v>2.0298799390000002</v>
      </c>
      <c r="BM41" s="436" t="s">
        <v>88</v>
      </c>
      <c r="BN41" s="430">
        <v>2.0298799390000002</v>
      </c>
      <c r="BP41" s="405" t="s">
        <v>81</v>
      </c>
      <c r="BQ41" s="429">
        <v>6.8738617370000004</v>
      </c>
      <c r="BR41" s="429">
        <v>3.6080671089999998</v>
      </c>
      <c r="BS41" s="429">
        <v>7.1281470039999997</v>
      </c>
      <c r="BT41" s="429">
        <v>6.1604372029999999</v>
      </c>
      <c r="BU41" s="429" t="s">
        <v>88</v>
      </c>
      <c r="BV41" s="429" t="s">
        <v>88</v>
      </c>
      <c r="BW41" s="436">
        <v>5.916452949</v>
      </c>
      <c r="BX41" s="436" t="s">
        <v>88</v>
      </c>
      <c r="BY41" s="430">
        <v>5.916452949</v>
      </c>
    </row>
    <row r="42" spans="2:77" s="413" customFormat="1">
      <c r="B42" s="22" t="s">
        <v>340</v>
      </c>
      <c r="C42" s="411"/>
      <c r="D42" s="411"/>
      <c r="E42" s="411"/>
      <c r="F42" s="411"/>
      <c r="G42" s="411"/>
      <c r="H42" s="411"/>
      <c r="I42" s="411"/>
      <c r="J42" s="411"/>
      <c r="K42" s="412"/>
      <c r="M42" s="22" t="s">
        <v>340</v>
      </c>
      <c r="N42" s="411"/>
      <c r="O42" s="411"/>
      <c r="P42" s="411"/>
      <c r="Q42" s="411"/>
      <c r="R42" s="411"/>
      <c r="S42" s="411"/>
      <c r="T42" s="411"/>
      <c r="U42" s="411"/>
      <c r="V42" s="412"/>
      <c r="W42" s="414"/>
      <c r="X42" s="22" t="s">
        <v>340</v>
      </c>
      <c r="Y42" s="411"/>
      <c r="Z42" s="411"/>
      <c r="AA42" s="411"/>
      <c r="AB42" s="411"/>
      <c r="AC42" s="411"/>
      <c r="AD42" s="411"/>
      <c r="AE42" s="411"/>
      <c r="AF42" s="411"/>
      <c r="AG42" s="412"/>
      <c r="AI42" s="22" t="s">
        <v>340</v>
      </c>
      <c r="AJ42" s="411"/>
      <c r="AK42" s="411"/>
      <c r="AL42" s="411"/>
      <c r="AM42" s="411"/>
      <c r="AN42" s="411"/>
      <c r="AO42" s="411"/>
      <c r="AP42" s="411"/>
      <c r="AQ42" s="411"/>
      <c r="AR42" s="412"/>
      <c r="AT42" s="22" t="s">
        <v>340</v>
      </c>
      <c r="AU42" s="411"/>
      <c r="AV42" s="411"/>
      <c r="AW42" s="411"/>
      <c r="AX42" s="411"/>
      <c r="AY42" s="411"/>
      <c r="AZ42" s="411"/>
      <c r="BA42" s="411"/>
      <c r="BB42" s="411"/>
      <c r="BC42" s="412"/>
      <c r="BE42" s="22" t="s">
        <v>340</v>
      </c>
      <c r="BF42" s="411"/>
      <c r="BG42" s="411"/>
      <c r="BH42" s="411"/>
      <c r="BI42" s="411"/>
      <c r="BJ42" s="411"/>
      <c r="BK42" s="411"/>
      <c r="BL42" s="411"/>
      <c r="BM42" s="411"/>
      <c r="BN42" s="412"/>
      <c r="BP42" s="22" t="s">
        <v>340</v>
      </c>
      <c r="BQ42" s="411"/>
      <c r="BR42" s="411"/>
      <c r="BS42" s="411"/>
      <c r="BT42" s="411"/>
      <c r="BU42" s="411"/>
      <c r="BV42" s="411"/>
      <c r="BW42" s="411"/>
      <c r="BX42" s="411"/>
      <c r="BY42" s="412"/>
    </row>
    <row r="43" spans="2:77" s="244" customFormat="1">
      <c r="B43" s="22" t="s">
        <v>749</v>
      </c>
      <c r="C43" s="411"/>
      <c r="D43" s="411"/>
      <c r="E43" s="411"/>
      <c r="F43" s="411"/>
      <c r="G43" s="411"/>
      <c r="H43" s="411"/>
      <c r="I43" s="411"/>
      <c r="J43" s="411"/>
      <c r="K43" s="412"/>
      <c r="M43" s="22" t="s">
        <v>749</v>
      </c>
      <c r="N43" s="411"/>
      <c r="O43" s="411"/>
      <c r="P43" s="411"/>
      <c r="Q43" s="411"/>
      <c r="R43" s="411"/>
      <c r="S43" s="411"/>
      <c r="T43" s="411"/>
      <c r="U43" s="411"/>
      <c r="V43" s="412"/>
      <c r="W43" s="414"/>
      <c r="X43" s="22" t="s">
        <v>749</v>
      </c>
      <c r="Y43" s="411"/>
      <c r="Z43" s="411"/>
      <c r="AA43" s="411"/>
      <c r="AB43" s="411"/>
      <c r="AC43" s="411"/>
      <c r="AD43" s="411"/>
      <c r="AE43" s="411"/>
      <c r="AF43" s="411"/>
      <c r="AG43" s="412"/>
      <c r="AI43" s="22" t="s">
        <v>749</v>
      </c>
      <c r="AJ43" s="411"/>
      <c r="AK43" s="411"/>
      <c r="AL43" s="411"/>
      <c r="AM43" s="411"/>
      <c r="AN43" s="411"/>
      <c r="AO43" s="411"/>
      <c r="AP43" s="411"/>
      <c r="AQ43" s="411"/>
      <c r="AR43" s="412"/>
      <c r="AT43" s="22" t="s">
        <v>749</v>
      </c>
      <c r="AU43" s="411"/>
      <c r="AV43" s="411"/>
      <c r="AW43" s="411"/>
      <c r="AX43" s="411"/>
      <c r="AY43" s="411"/>
      <c r="AZ43" s="411"/>
      <c r="BA43" s="411"/>
      <c r="BB43" s="411"/>
      <c r="BC43" s="412"/>
      <c r="BE43" s="22" t="s">
        <v>749</v>
      </c>
      <c r="BF43" s="411"/>
      <c r="BG43" s="411"/>
      <c r="BH43" s="411"/>
      <c r="BI43" s="411"/>
      <c r="BJ43" s="411"/>
      <c r="BK43" s="411"/>
      <c r="BL43" s="411"/>
      <c r="BM43" s="411"/>
      <c r="BN43" s="412"/>
      <c r="BP43" s="22" t="s">
        <v>749</v>
      </c>
      <c r="BQ43" s="411"/>
      <c r="BR43" s="411"/>
      <c r="BS43" s="411"/>
      <c r="BT43" s="411"/>
      <c r="BU43" s="411"/>
      <c r="BV43" s="411"/>
      <c r="BW43" s="411"/>
      <c r="BX43" s="411"/>
      <c r="BY43" s="412"/>
    </row>
    <row r="44" spans="2:77" s="244" customFormat="1">
      <c r="B44" s="47" t="s">
        <v>604</v>
      </c>
      <c r="C44" s="411"/>
      <c r="D44" s="411"/>
      <c r="E44" s="411"/>
      <c r="F44" s="411"/>
      <c r="G44" s="411"/>
      <c r="H44" s="411"/>
      <c r="I44" s="411"/>
      <c r="J44" s="411"/>
      <c r="K44" s="412"/>
      <c r="M44" s="47" t="s">
        <v>604</v>
      </c>
      <c r="N44" s="411"/>
      <c r="O44" s="411"/>
      <c r="P44" s="411"/>
      <c r="Q44" s="411"/>
      <c r="R44" s="411"/>
      <c r="S44" s="411"/>
      <c r="T44" s="411"/>
      <c r="U44" s="411"/>
      <c r="V44" s="412"/>
      <c r="W44" s="414"/>
      <c r="X44" s="47" t="s">
        <v>604</v>
      </c>
      <c r="Y44" s="411"/>
      <c r="Z44" s="411"/>
      <c r="AA44" s="411"/>
      <c r="AB44" s="411"/>
      <c r="AC44" s="411"/>
      <c r="AD44" s="411"/>
      <c r="AE44" s="411"/>
      <c r="AF44" s="411"/>
      <c r="AG44" s="412"/>
      <c r="AI44" s="47" t="s">
        <v>604</v>
      </c>
      <c r="AJ44" s="411"/>
      <c r="AK44" s="411"/>
      <c r="AL44" s="411"/>
      <c r="AM44" s="411"/>
      <c r="AN44" s="411"/>
      <c r="AO44" s="411"/>
      <c r="AP44" s="411"/>
      <c r="AQ44" s="411"/>
      <c r="AR44" s="412"/>
      <c r="AT44" s="47" t="s">
        <v>604</v>
      </c>
      <c r="AU44" s="411"/>
      <c r="AV44" s="411"/>
      <c r="AW44" s="411"/>
      <c r="AX44" s="411"/>
      <c r="AY44" s="411"/>
      <c r="AZ44" s="411"/>
      <c r="BA44" s="411"/>
      <c r="BB44" s="411"/>
      <c r="BC44" s="412"/>
      <c r="BE44" s="47" t="s">
        <v>604</v>
      </c>
      <c r="BF44" s="411"/>
      <c r="BG44" s="411"/>
      <c r="BH44" s="411"/>
      <c r="BI44" s="411"/>
      <c r="BJ44" s="411"/>
      <c r="BK44" s="411"/>
      <c r="BL44" s="411"/>
      <c r="BM44" s="411"/>
      <c r="BN44" s="412"/>
      <c r="BP44" s="47" t="s">
        <v>604</v>
      </c>
      <c r="BQ44" s="411"/>
      <c r="BR44" s="411"/>
      <c r="BS44" s="411"/>
      <c r="BT44" s="411"/>
      <c r="BU44" s="411"/>
      <c r="BV44" s="411"/>
      <c r="BW44" s="411"/>
      <c r="BX44" s="411"/>
      <c r="BY44" s="412"/>
    </row>
    <row r="45" spans="2:77" s="244" customFormat="1">
      <c r="B45" s="410" t="s">
        <v>701</v>
      </c>
      <c r="C45" s="415"/>
      <c r="D45" s="415"/>
      <c r="E45" s="415"/>
      <c r="F45" s="415"/>
      <c r="G45" s="415"/>
      <c r="H45" s="415"/>
      <c r="I45" s="415"/>
      <c r="J45" s="415"/>
      <c r="K45" s="416"/>
      <c r="M45" s="410" t="s">
        <v>701</v>
      </c>
      <c r="N45" s="415"/>
      <c r="O45" s="415"/>
      <c r="P45" s="415"/>
      <c r="Q45" s="415"/>
      <c r="R45" s="415"/>
      <c r="S45" s="415"/>
      <c r="T45" s="415"/>
      <c r="U45" s="415"/>
      <c r="V45" s="416"/>
      <c r="W45" s="414"/>
      <c r="X45" s="410" t="s">
        <v>701</v>
      </c>
      <c r="Y45" s="415"/>
      <c r="Z45" s="415"/>
      <c r="AA45" s="415"/>
      <c r="AB45" s="415"/>
      <c r="AC45" s="415"/>
      <c r="AD45" s="415"/>
      <c r="AE45" s="415"/>
      <c r="AF45" s="415"/>
      <c r="AG45" s="416"/>
      <c r="AI45" s="410" t="s">
        <v>701</v>
      </c>
      <c r="AJ45" s="415"/>
      <c r="AK45" s="415"/>
      <c r="AL45" s="415"/>
      <c r="AM45" s="415"/>
      <c r="AN45" s="415"/>
      <c r="AO45" s="415"/>
      <c r="AP45" s="415"/>
      <c r="AQ45" s="415"/>
      <c r="AR45" s="416"/>
      <c r="AT45" s="410" t="s">
        <v>701</v>
      </c>
      <c r="AU45" s="415"/>
      <c r="AV45" s="415"/>
      <c r="AW45" s="415"/>
      <c r="AX45" s="415"/>
      <c r="AY45" s="415"/>
      <c r="AZ45" s="415"/>
      <c r="BA45" s="415"/>
      <c r="BB45" s="415"/>
      <c r="BC45" s="416"/>
      <c r="BE45" s="410" t="s">
        <v>701</v>
      </c>
      <c r="BF45" s="415"/>
      <c r="BG45" s="415"/>
      <c r="BH45" s="415"/>
      <c r="BI45" s="415"/>
      <c r="BJ45" s="415"/>
      <c r="BK45" s="415"/>
      <c r="BL45" s="415"/>
      <c r="BM45" s="415"/>
      <c r="BN45" s="416"/>
      <c r="BP45" s="410" t="s">
        <v>701</v>
      </c>
      <c r="BQ45" s="415"/>
      <c r="BR45" s="415"/>
      <c r="BS45" s="415"/>
      <c r="BT45" s="415"/>
      <c r="BU45" s="415"/>
      <c r="BV45" s="415"/>
      <c r="BW45" s="415"/>
      <c r="BX45" s="415"/>
      <c r="BY45" s="416"/>
    </row>
    <row r="46" spans="2:77">
      <c r="C46" s="32"/>
      <c r="D46" s="32"/>
      <c r="E46" s="32"/>
      <c r="F46" s="32"/>
      <c r="G46" s="32"/>
      <c r="H46" s="32"/>
      <c r="I46" s="32"/>
      <c r="J46" s="32"/>
      <c r="K46" s="70"/>
      <c r="Y46" s="32"/>
      <c r="Z46" s="32"/>
      <c r="AA46" s="32"/>
      <c r="AB46" s="32"/>
      <c r="AC46" s="32"/>
      <c r="AD46" s="32"/>
      <c r="AE46" s="32"/>
      <c r="AF46" s="32"/>
      <c r="AG46" s="70"/>
      <c r="AJ46" s="32"/>
      <c r="AK46" s="32"/>
      <c r="AL46" s="32"/>
      <c r="AM46" s="32"/>
      <c r="AN46" s="32"/>
      <c r="AO46" s="32"/>
      <c r="AP46" s="32"/>
      <c r="AQ46" s="32"/>
      <c r="AR46" s="70"/>
      <c r="AU46" s="32"/>
      <c r="AV46" s="32"/>
      <c r="AW46" s="32"/>
      <c r="AX46" s="32"/>
      <c r="AY46" s="32"/>
      <c r="AZ46" s="32"/>
      <c r="BA46" s="32"/>
      <c r="BB46" s="32"/>
      <c r="BC46" s="70"/>
      <c r="BF46" s="32"/>
      <c r="BG46" s="32"/>
      <c r="BH46" s="32"/>
      <c r="BI46" s="32"/>
      <c r="BJ46" s="32"/>
      <c r="BK46" s="32"/>
      <c r="BL46" s="32"/>
      <c r="BM46" s="32"/>
      <c r="BN46" s="70"/>
      <c r="BQ46" s="32"/>
      <c r="BR46" s="32"/>
      <c r="BS46" s="32"/>
      <c r="BT46" s="32"/>
      <c r="BU46" s="32"/>
      <c r="BV46" s="32"/>
      <c r="BW46" s="32"/>
      <c r="BX46" s="32"/>
      <c r="BY46" s="70"/>
    </row>
    <row r="47" spans="2:77">
      <c r="K47"/>
    </row>
    <row r="48" spans="2:77">
      <c r="K48"/>
    </row>
    <row r="49" spans="11:11">
      <c r="K49"/>
    </row>
    <row r="50" spans="11:11">
      <c r="K50"/>
    </row>
  </sheetData>
  <phoneticPr fontId="3" type="noConversion"/>
  <pageMargins left="0.39370078740157483" right="0.39370078740157483" top="0.78740157480314965" bottom="0.78740157480314965" header="0.39370078740157483" footer="0.39370078740157483"/>
  <pageSetup paperSize="9" scale="70" firstPageNumber="44" fitToWidth="7" orientation="landscape" useFirstPageNumber="1" r:id="rId1"/>
  <headerFooter>
    <oddHeader>&amp;R&amp;12Les finances des groupements à fiscalité propre en 2017</oddHeader>
    <oddFooter>&amp;L&amp;12Direction Générale des Collectivités Locales / DESL&amp;C&amp;12&amp;P&amp;R&amp;12Mise en ligne  : mars 2019</oddFooter>
    <firstFooter>&amp;C&amp;P</firstFooter>
  </headerFooter>
  <colBreaks count="6" manualBreakCount="6">
    <brk id="11" max="45" man="1"/>
    <brk id="22" max="45" man="1"/>
    <brk id="33" max="45" man="1"/>
    <brk id="44" max="45" man="1"/>
    <brk id="55" max="45" man="1"/>
    <brk id="66" max="45" man="1"/>
  </col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D53"/>
  <sheetViews>
    <sheetView zoomScaleNormal="100" zoomScaleSheetLayoutView="100" workbookViewId="0">
      <selection activeCell="L23" sqref="L23"/>
    </sheetView>
  </sheetViews>
  <sheetFormatPr baseColWidth="10" defaultRowHeight="12.75"/>
  <cols>
    <col min="1" max="1" width="70.140625" customWidth="1"/>
    <col min="2" max="10" width="16.7109375" customWidth="1"/>
    <col min="12" max="12" width="12.42578125" bestFit="1" customWidth="1"/>
  </cols>
  <sheetData>
    <row r="1" spans="1:30" ht="21">
      <c r="A1" s="9" t="s">
        <v>648</v>
      </c>
    </row>
    <row r="2" spans="1:30" ht="18">
      <c r="A2" s="9"/>
    </row>
    <row r="3" spans="1:30">
      <c r="A3" s="47" t="s">
        <v>628</v>
      </c>
      <c r="E3" s="587"/>
      <c r="F3" s="587"/>
      <c r="H3" s="587"/>
      <c r="I3" s="587"/>
    </row>
    <row r="4" spans="1:30" ht="13.5" thickBot="1"/>
    <row r="5" spans="1:30" ht="14.25">
      <c r="A5" s="188"/>
      <c r="B5" s="743" t="s">
        <v>305</v>
      </c>
      <c r="C5" s="744"/>
      <c r="D5" s="745"/>
      <c r="E5" s="740" t="s">
        <v>195</v>
      </c>
      <c r="F5" s="741"/>
      <c r="G5" s="742"/>
      <c r="H5" s="741" t="s">
        <v>306</v>
      </c>
      <c r="I5" s="741"/>
      <c r="J5" s="742"/>
    </row>
    <row r="6" spans="1:30">
      <c r="A6" s="189"/>
      <c r="B6" s="346"/>
      <c r="C6" s="347"/>
      <c r="D6" s="348"/>
      <c r="E6" s="346"/>
      <c r="F6" s="347"/>
      <c r="G6" s="348"/>
      <c r="H6" s="346"/>
      <c r="I6" s="347"/>
      <c r="J6" s="348"/>
    </row>
    <row r="7" spans="1:30">
      <c r="A7" s="189"/>
      <c r="B7" s="349" t="s">
        <v>61</v>
      </c>
      <c r="C7" s="350" t="s">
        <v>23</v>
      </c>
      <c r="D7" s="351" t="s">
        <v>23</v>
      </c>
      <c r="E7" s="349" t="s">
        <v>61</v>
      </c>
      <c r="F7" s="350" t="s">
        <v>23</v>
      </c>
      <c r="G7" s="351" t="s">
        <v>23</v>
      </c>
      <c r="H7" s="349" t="s">
        <v>61</v>
      </c>
      <c r="I7" s="350" t="s">
        <v>23</v>
      </c>
      <c r="J7" s="351" t="s">
        <v>23</v>
      </c>
    </row>
    <row r="8" spans="1:30">
      <c r="A8" s="189" t="s">
        <v>513</v>
      </c>
      <c r="B8" s="349" t="s">
        <v>62</v>
      </c>
      <c r="C8" s="350" t="s">
        <v>334</v>
      </c>
      <c r="D8" s="351" t="s">
        <v>236</v>
      </c>
      <c r="E8" s="349" t="s">
        <v>62</v>
      </c>
      <c r="F8" s="350" t="s">
        <v>334</v>
      </c>
      <c r="G8" s="351" t="s">
        <v>236</v>
      </c>
      <c r="H8" s="349" t="s">
        <v>62</v>
      </c>
      <c r="I8" s="350" t="s">
        <v>334</v>
      </c>
      <c r="J8" s="351" t="s">
        <v>236</v>
      </c>
    </row>
    <row r="9" spans="1:30" ht="12.75" customHeight="1">
      <c r="A9" s="189"/>
      <c r="B9" s="349" t="s">
        <v>97</v>
      </c>
      <c r="C9" s="350" t="s">
        <v>237</v>
      </c>
      <c r="D9" s="351" t="s">
        <v>332</v>
      </c>
      <c r="E9" s="349" t="s">
        <v>97</v>
      </c>
      <c r="F9" s="350" t="s">
        <v>237</v>
      </c>
      <c r="G9" s="351" t="s">
        <v>332</v>
      </c>
      <c r="H9" s="349" t="s">
        <v>97</v>
      </c>
      <c r="I9" s="350" t="s">
        <v>237</v>
      </c>
      <c r="J9" s="351" t="s">
        <v>332</v>
      </c>
    </row>
    <row r="10" spans="1:30" ht="12.75" customHeight="1">
      <c r="A10" s="189"/>
      <c r="B10" s="349" t="s">
        <v>335</v>
      </c>
      <c r="C10" s="350" t="s">
        <v>63</v>
      </c>
      <c r="D10" s="351" t="s">
        <v>333</v>
      </c>
      <c r="E10" s="349" t="s">
        <v>335</v>
      </c>
      <c r="F10" s="350" t="s">
        <v>63</v>
      </c>
      <c r="G10" s="351" t="s">
        <v>333</v>
      </c>
      <c r="H10" s="349" t="s">
        <v>335</v>
      </c>
      <c r="I10" s="350" t="s">
        <v>63</v>
      </c>
      <c r="J10" s="351" t="s">
        <v>333</v>
      </c>
    </row>
    <row r="11" spans="1:30" ht="12.75" customHeight="1">
      <c r="A11" s="190"/>
      <c r="B11" s="352"/>
      <c r="C11" s="353"/>
      <c r="D11" s="354"/>
      <c r="E11" s="352"/>
      <c r="F11" s="353"/>
      <c r="G11" s="354"/>
      <c r="H11" s="352"/>
      <c r="I11" s="353"/>
      <c r="J11" s="354"/>
    </row>
    <row r="12" spans="1:30">
      <c r="A12" s="682" t="s">
        <v>630</v>
      </c>
      <c r="B12" s="683">
        <v>1</v>
      </c>
      <c r="C12" s="684">
        <v>6.9909999999999997</v>
      </c>
      <c r="D12" s="730">
        <f t="shared" ref="D12:D20" si="0">C12*1000/B12</f>
        <v>6991</v>
      </c>
      <c r="E12" s="685">
        <v>209</v>
      </c>
      <c r="F12" s="686">
        <v>1529.577</v>
      </c>
      <c r="G12" s="687">
        <f>F12*1000/E12</f>
        <v>7318.5502392344497</v>
      </c>
      <c r="H12" s="688">
        <v>210</v>
      </c>
      <c r="I12" s="686">
        <v>1536.568</v>
      </c>
      <c r="J12" s="687">
        <f>I12*1000/H12</f>
        <v>7316.9904761904763</v>
      </c>
      <c r="M12" s="587"/>
      <c r="N12" s="173"/>
      <c r="O12" s="173"/>
    </row>
    <row r="13" spans="1:30">
      <c r="A13" s="174" t="s">
        <v>327</v>
      </c>
      <c r="B13" s="290">
        <v>1</v>
      </c>
      <c r="C13" s="292">
        <v>11.304</v>
      </c>
      <c r="D13" s="291">
        <f t="shared" si="0"/>
        <v>11304</v>
      </c>
      <c r="E13" s="677">
        <v>318</v>
      </c>
      <c r="F13" s="292">
        <v>4867.4639999999999</v>
      </c>
      <c r="G13" s="291">
        <f t="shared" ref="G13:G20" si="1">F13*1000/E13</f>
        <v>15306.490566037735</v>
      </c>
      <c r="H13" s="293">
        <v>319</v>
      </c>
      <c r="I13" s="292">
        <v>4878.768</v>
      </c>
      <c r="J13" s="291">
        <f t="shared" ref="J13:J20" si="2">I13*1000/H13</f>
        <v>15293.943573667711</v>
      </c>
      <c r="M13" s="587"/>
      <c r="N13" s="173"/>
      <c r="O13" s="173"/>
    </row>
    <row r="14" spans="1:30">
      <c r="A14" s="682" t="s">
        <v>328</v>
      </c>
      <c r="B14" s="685">
        <v>4</v>
      </c>
      <c r="C14" s="686">
        <v>128.95599999999999</v>
      </c>
      <c r="D14" s="687">
        <f t="shared" si="0"/>
        <v>32238.999999999996</v>
      </c>
      <c r="E14" s="685">
        <v>454</v>
      </c>
      <c r="F14" s="686">
        <v>13887.558000000001</v>
      </c>
      <c r="G14" s="687">
        <f t="shared" si="1"/>
        <v>30589.334801762114</v>
      </c>
      <c r="H14" s="688">
        <v>458</v>
      </c>
      <c r="I14" s="686">
        <v>14016.513999999999</v>
      </c>
      <c r="J14" s="687">
        <f t="shared" si="2"/>
        <v>30603.742358078602</v>
      </c>
      <c r="M14" s="587"/>
      <c r="N14" s="173"/>
      <c r="O14" s="173"/>
    </row>
    <row r="15" spans="1:30">
      <c r="A15" s="174" t="s">
        <v>329</v>
      </c>
      <c r="B15" s="290">
        <v>7</v>
      </c>
      <c r="C15" s="292">
        <v>499.13600000000002</v>
      </c>
      <c r="D15" s="291">
        <f t="shared" si="0"/>
        <v>71305.142857142855</v>
      </c>
      <c r="E15" s="290">
        <v>152</v>
      </c>
      <c r="F15" s="292">
        <v>10490.88</v>
      </c>
      <c r="G15" s="291">
        <f t="shared" si="1"/>
        <v>69018.947368421053</v>
      </c>
      <c r="H15" s="293">
        <v>159</v>
      </c>
      <c r="I15" s="292">
        <v>10990.016</v>
      </c>
      <c r="J15" s="291">
        <f t="shared" si="2"/>
        <v>69119.597484276732</v>
      </c>
      <c r="M15" s="587"/>
      <c r="N15" s="173"/>
      <c r="O15" s="173"/>
    </row>
    <row r="16" spans="1:30" s="171" customFormat="1">
      <c r="A16" s="689" t="s">
        <v>325</v>
      </c>
      <c r="B16" s="690">
        <v>10</v>
      </c>
      <c r="C16" s="691">
        <v>1475.164</v>
      </c>
      <c r="D16" s="692">
        <f t="shared" si="0"/>
        <v>147516.4</v>
      </c>
      <c r="E16" s="690">
        <v>90</v>
      </c>
      <c r="F16" s="691">
        <v>15193.962</v>
      </c>
      <c r="G16" s="692">
        <f t="shared" si="1"/>
        <v>168821.8</v>
      </c>
      <c r="H16" s="693">
        <v>100</v>
      </c>
      <c r="I16" s="691">
        <v>16669.126</v>
      </c>
      <c r="J16" s="692">
        <f t="shared" si="2"/>
        <v>166691.26</v>
      </c>
      <c r="K16"/>
      <c r="L16"/>
      <c r="M16" s="587"/>
      <c r="N16" s="173"/>
      <c r="O16" s="173"/>
      <c r="P16"/>
      <c r="Q16"/>
      <c r="R16"/>
      <c r="S16"/>
      <c r="T16"/>
      <c r="U16"/>
      <c r="V16"/>
      <c r="W16"/>
      <c r="X16"/>
      <c r="Y16"/>
      <c r="Z16"/>
      <c r="AA16"/>
      <c r="AB16"/>
      <c r="AC16"/>
      <c r="AD16"/>
    </row>
    <row r="17" spans="1:15">
      <c r="A17" s="175" t="s">
        <v>326</v>
      </c>
      <c r="B17" s="294" t="s">
        <v>88</v>
      </c>
      <c r="C17" s="295" t="s">
        <v>88</v>
      </c>
      <c r="D17" s="710" t="s">
        <v>88</v>
      </c>
      <c r="E17" s="294">
        <v>21</v>
      </c>
      <c r="F17" s="295">
        <v>19461.623</v>
      </c>
      <c r="G17" s="296">
        <f t="shared" si="1"/>
        <v>926743.95238095243</v>
      </c>
      <c r="H17" s="297">
        <v>21</v>
      </c>
      <c r="I17" s="295">
        <v>19461.623</v>
      </c>
      <c r="J17" s="296">
        <f t="shared" si="2"/>
        <v>926743.95238095243</v>
      </c>
      <c r="M17" s="587"/>
      <c r="N17" s="173"/>
      <c r="O17" s="173"/>
    </row>
    <row r="18" spans="1:15">
      <c r="A18" s="694" t="s">
        <v>330</v>
      </c>
      <c r="B18" s="695">
        <v>13</v>
      </c>
      <c r="C18" s="696">
        <v>646.38699999999994</v>
      </c>
      <c r="D18" s="697">
        <f t="shared" si="0"/>
        <v>49722.076923076922</v>
      </c>
      <c r="E18" s="695">
        <v>1133</v>
      </c>
      <c r="F18" s="696">
        <v>30775.478999999999</v>
      </c>
      <c r="G18" s="697">
        <f t="shared" si="1"/>
        <v>27162.823477493381</v>
      </c>
      <c r="H18" s="698">
        <v>1146</v>
      </c>
      <c r="I18" s="696">
        <v>31421.866000000002</v>
      </c>
      <c r="J18" s="697">
        <f t="shared" si="2"/>
        <v>27418.731239092496</v>
      </c>
      <c r="M18" s="587"/>
      <c r="N18" s="173"/>
      <c r="O18" s="173"/>
    </row>
    <row r="19" spans="1:15">
      <c r="A19" s="712" t="s">
        <v>755</v>
      </c>
      <c r="B19" s="678">
        <v>10</v>
      </c>
      <c r="C19" s="679">
        <v>1475.164</v>
      </c>
      <c r="D19" s="680">
        <f t="shared" si="0"/>
        <v>147516.4</v>
      </c>
      <c r="E19" s="678">
        <v>111</v>
      </c>
      <c r="F19" s="679">
        <v>34655.584999999999</v>
      </c>
      <c r="G19" s="680">
        <f t="shared" si="1"/>
        <v>312212.47747747746</v>
      </c>
      <c r="H19" s="681">
        <v>121</v>
      </c>
      <c r="I19" s="679">
        <v>36130.749000000003</v>
      </c>
      <c r="J19" s="680">
        <f t="shared" si="2"/>
        <v>298601.2314049587</v>
      </c>
      <c r="M19" s="587"/>
      <c r="N19" s="173"/>
      <c r="O19" s="173"/>
    </row>
    <row r="20" spans="1:15" ht="13.5" thickBot="1">
      <c r="A20" s="699" t="s">
        <v>331</v>
      </c>
      <c r="B20" s="700">
        <v>23</v>
      </c>
      <c r="C20" s="701">
        <v>2121.5509999999999</v>
      </c>
      <c r="D20" s="702">
        <f t="shared" si="0"/>
        <v>92241.34782608696</v>
      </c>
      <c r="E20" s="700">
        <v>1244</v>
      </c>
      <c r="F20" s="701">
        <v>65431.063999999998</v>
      </c>
      <c r="G20" s="702">
        <f t="shared" si="1"/>
        <v>52597.318327974273</v>
      </c>
      <c r="H20" s="703">
        <v>1267</v>
      </c>
      <c r="I20" s="701">
        <v>67552.615000000005</v>
      </c>
      <c r="J20" s="702">
        <f t="shared" si="2"/>
        <v>53316.981057616416</v>
      </c>
      <c r="M20" s="587"/>
      <c r="N20" s="173"/>
      <c r="O20" s="173"/>
    </row>
    <row r="21" spans="1:15">
      <c r="A21" s="172" t="s">
        <v>518</v>
      </c>
      <c r="B21" s="3"/>
      <c r="C21" s="3"/>
      <c r="D21" s="3"/>
      <c r="G21" s="164"/>
      <c r="J21" s="164"/>
    </row>
    <row r="22" spans="1:15">
      <c r="A22" s="172" t="s">
        <v>577</v>
      </c>
      <c r="B22" s="3"/>
      <c r="C22" s="3"/>
      <c r="D22" s="3"/>
      <c r="G22" s="164"/>
      <c r="J22" s="164"/>
    </row>
    <row r="23" spans="1:15">
      <c r="A23" s="172" t="s">
        <v>235</v>
      </c>
      <c r="B23" s="3"/>
      <c r="C23" s="3"/>
      <c r="D23" s="3"/>
      <c r="G23" s="164"/>
      <c r="I23" s="587"/>
      <c r="J23" s="164"/>
    </row>
    <row r="24" spans="1:15">
      <c r="A24" s="8" t="s">
        <v>272</v>
      </c>
    </row>
    <row r="25" spans="1:15">
      <c r="A25" s="176" t="s">
        <v>631</v>
      </c>
      <c r="B25" s="173"/>
      <c r="C25" s="173"/>
      <c r="D25" s="173"/>
      <c r="E25" s="173"/>
      <c r="F25" s="173"/>
      <c r="G25" s="173"/>
      <c r="H25" s="173"/>
      <c r="I25" s="173"/>
      <c r="J25" s="173"/>
    </row>
    <row r="26" spans="1:15">
      <c r="A26" s="176" t="s">
        <v>629</v>
      </c>
    </row>
    <row r="27" spans="1:15">
      <c r="A27" s="172"/>
    </row>
    <row r="28" spans="1:15" ht="21">
      <c r="A28" s="9" t="s">
        <v>649</v>
      </c>
    </row>
    <row r="29" spans="1:15" ht="18">
      <c r="A29" s="9"/>
    </row>
    <row r="30" spans="1:15">
      <c r="A30" s="47" t="s">
        <v>628</v>
      </c>
      <c r="E30" s="587"/>
      <c r="F30" s="587"/>
    </row>
    <row r="31" spans="1:15" ht="13.5" thickBot="1"/>
    <row r="32" spans="1:15" ht="14.25">
      <c r="A32" s="188"/>
      <c r="B32" s="743" t="s">
        <v>305</v>
      </c>
      <c r="C32" s="744"/>
      <c r="D32" s="745"/>
      <c r="E32" s="740" t="s">
        <v>195</v>
      </c>
      <c r="F32" s="741"/>
      <c r="G32" s="742"/>
      <c r="H32" s="741" t="s">
        <v>306</v>
      </c>
      <c r="I32" s="741"/>
      <c r="J32" s="742"/>
    </row>
    <row r="33" spans="1:30">
      <c r="A33" s="189"/>
      <c r="B33" s="346"/>
      <c r="C33" s="347"/>
      <c r="D33" s="348"/>
      <c r="E33" s="346"/>
      <c r="F33" s="347"/>
      <c r="G33" s="348"/>
      <c r="H33" s="346"/>
      <c r="I33" s="347"/>
      <c r="J33" s="348"/>
    </row>
    <row r="34" spans="1:30">
      <c r="A34" s="189"/>
      <c r="B34" s="349" t="s">
        <v>61</v>
      </c>
      <c r="C34" s="350" t="s">
        <v>300</v>
      </c>
      <c r="D34" s="351" t="s">
        <v>61</v>
      </c>
      <c r="E34" s="349" t="s">
        <v>61</v>
      </c>
      <c r="F34" s="350" t="s">
        <v>300</v>
      </c>
      <c r="G34" s="351" t="s">
        <v>61</v>
      </c>
      <c r="H34" s="349" t="s">
        <v>61</v>
      </c>
      <c r="I34" s="350" t="s">
        <v>300</v>
      </c>
      <c r="J34" s="351" t="s">
        <v>61</v>
      </c>
    </row>
    <row r="35" spans="1:30">
      <c r="A35" s="189" t="s">
        <v>513</v>
      </c>
      <c r="B35" s="349" t="s">
        <v>62</v>
      </c>
      <c r="C35" s="350" t="s">
        <v>511</v>
      </c>
      <c r="D35" s="351" t="s">
        <v>512</v>
      </c>
      <c r="E35" s="349" t="s">
        <v>62</v>
      </c>
      <c r="F35" s="350" t="s">
        <v>511</v>
      </c>
      <c r="G35" s="351" t="s">
        <v>512</v>
      </c>
      <c r="H35" s="349" t="s">
        <v>62</v>
      </c>
      <c r="I35" s="350" t="s">
        <v>511</v>
      </c>
      <c r="J35" s="351" t="s">
        <v>512</v>
      </c>
    </row>
    <row r="36" spans="1:30" ht="12.75" customHeight="1">
      <c r="A36" s="189"/>
      <c r="B36" s="349" t="s">
        <v>97</v>
      </c>
      <c r="C36" s="350" t="s">
        <v>510</v>
      </c>
      <c r="D36" s="351" t="s">
        <v>516</v>
      </c>
      <c r="E36" s="349" t="s">
        <v>97</v>
      </c>
      <c r="F36" s="350" t="s">
        <v>510</v>
      </c>
      <c r="G36" s="351" t="s">
        <v>516</v>
      </c>
      <c r="H36" s="349" t="s">
        <v>97</v>
      </c>
      <c r="I36" s="350" t="s">
        <v>510</v>
      </c>
      <c r="J36" s="351" t="s">
        <v>516</v>
      </c>
    </row>
    <row r="37" spans="1:30" ht="12.75" customHeight="1">
      <c r="A37" s="189"/>
      <c r="B37" s="349" t="s">
        <v>335</v>
      </c>
      <c r="C37" s="350" t="s">
        <v>514</v>
      </c>
      <c r="D37" s="351" t="s">
        <v>515</v>
      </c>
      <c r="E37" s="349" t="s">
        <v>335</v>
      </c>
      <c r="F37" s="350" t="s">
        <v>514</v>
      </c>
      <c r="G37" s="351" t="s">
        <v>515</v>
      </c>
      <c r="H37" s="349" t="s">
        <v>335</v>
      </c>
      <c r="I37" s="350" t="s">
        <v>514</v>
      </c>
      <c r="J37" s="351" t="s">
        <v>515</v>
      </c>
    </row>
    <row r="38" spans="1:30" ht="12.75" customHeight="1">
      <c r="A38" s="190"/>
      <c r="B38" s="352"/>
      <c r="C38" s="353"/>
      <c r="D38" s="354"/>
      <c r="E38" s="352"/>
      <c r="F38" s="353"/>
      <c r="G38" s="354"/>
      <c r="H38" s="352"/>
      <c r="I38" s="353"/>
      <c r="J38" s="354"/>
    </row>
    <row r="39" spans="1:30">
      <c r="A39" s="682" t="s">
        <v>630</v>
      </c>
      <c r="B39" s="683">
        <v>1</v>
      </c>
      <c r="C39" s="684">
        <v>4</v>
      </c>
      <c r="D39" s="731">
        <f t="shared" ref="D39:D43" si="3">C39/B39</f>
        <v>4</v>
      </c>
      <c r="E39" s="685">
        <v>209</v>
      </c>
      <c r="F39" s="686">
        <v>3861</v>
      </c>
      <c r="G39" s="704">
        <f>F39/E39</f>
        <v>18.473684210526315</v>
      </c>
      <c r="H39" s="688">
        <v>210</v>
      </c>
      <c r="I39" s="686">
        <v>3865</v>
      </c>
      <c r="J39" s="704">
        <f>I39/H39</f>
        <v>18.404761904761905</v>
      </c>
      <c r="N39" s="587"/>
    </row>
    <row r="40" spans="1:30">
      <c r="A40" s="674" t="s">
        <v>327</v>
      </c>
      <c r="B40" s="290">
        <v>1</v>
      </c>
      <c r="C40" s="675">
        <v>3</v>
      </c>
      <c r="D40" s="676">
        <f t="shared" si="3"/>
        <v>3</v>
      </c>
      <c r="E40" s="677">
        <v>318</v>
      </c>
      <c r="F40" s="675">
        <v>8006</v>
      </c>
      <c r="G40" s="676">
        <f t="shared" ref="G40:G47" si="4">F40/E40</f>
        <v>25.176100628930818</v>
      </c>
      <c r="H40" s="293">
        <v>319</v>
      </c>
      <c r="I40" s="675">
        <v>8009</v>
      </c>
      <c r="J40" s="676">
        <f t="shared" ref="J40:J47" si="5">I40/H40</f>
        <v>25.106583072100314</v>
      </c>
      <c r="N40" s="587"/>
    </row>
    <row r="41" spans="1:30">
      <c r="A41" s="682" t="s">
        <v>328</v>
      </c>
      <c r="B41" s="685">
        <v>4</v>
      </c>
      <c r="C41" s="686">
        <v>15</v>
      </c>
      <c r="D41" s="704">
        <f t="shared" si="3"/>
        <v>3.75</v>
      </c>
      <c r="E41" s="685">
        <v>454</v>
      </c>
      <c r="F41" s="686">
        <v>13456</v>
      </c>
      <c r="G41" s="704">
        <f t="shared" si="4"/>
        <v>29.63876651982379</v>
      </c>
      <c r="H41" s="688">
        <v>458</v>
      </c>
      <c r="I41" s="686">
        <v>13471</v>
      </c>
      <c r="J41" s="704">
        <f t="shared" si="5"/>
        <v>29.412663755458514</v>
      </c>
      <c r="N41" s="587"/>
    </row>
    <row r="42" spans="1:30">
      <c r="A42" s="674" t="s">
        <v>329</v>
      </c>
      <c r="B42" s="290">
        <v>7</v>
      </c>
      <c r="C42" s="675">
        <v>40</v>
      </c>
      <c r="D42" s="676">
        <f t="shared" si="3"/>
        <v>5.7142857142857144</v>
      </c>
      <c r="E42" s="290">
        <v>152</v>
      </c>
      <c r="F42" s="675">
        <v>5360</v>
      </c>
      <c r="G42" s="676">
        <f t="shared" si="4"/>
        <v>35.263157894736842</v>
      </c>
      <c r="H42" s="293">
        <v>159</v>
      </c>
      <c r="I42" s="675">
        <v>5400</v>
      </c>
      <c r="J42" s="676">
        <f t="shared" si="5"/>
        <v>33.962264150943398</v>
      </c>
      <c r="N42" s="587"/>
    </row>
    <row r="43" spans="1:30" s="171" customFormat="1">
      <c r="A43" s="689" t="s">
        <v>325</v>
      </c>
      <c r="B43" s="690">
        <v>10</v>
      </c>
      <c r="C43" s="691">
        <v>67</v>
      </c>
      <c r="D43" s="705">
        <f t="shared" si="3"/>
        <v>6.7</v>
      </c>
      <c r="E43" s="690">
        <v>90</v>
      </c>
      <c r="F43" s="691">
        <v>3453</v>
      </c>
      <c r="G43" s="705">
        <f t="shared" si="4"/>
        <v>38.366666666666667</v>
      </c>
      <c r="H43" s="693">
        <v>100</v>
      </c>
      <c r="I43" s="691">
        <v>3520</v>
      </c>
      <c r="J43" s="705">
        <f t="shared" si="5"/>
        <v>35.200000000000003</v>
      </c>
      <c r="K43"/>
      <c r="L43"/>
      <c r="M43"/>
      <c r="N43" s="587"/>
      <c r="O43"/>
      <c r="P43"/>
      <c r="Q43"/>
      <c r="R43"/>
      <c r="S43"/>
      <c r="T43"/>
      <c r="U43"/>
      <c r="V43"/>
      <c r="W43"/>
      <c r="X43"/>
      <c r="Y43"/>
      <c r="Z43"/>
      <c r="AA43"/>
      <c r="AB43"/>
      <c r="AC43"/>
      <c r="AD43"/>
    </row>
    <row r="44" spans="1:30">
      <c r="A44" s="708" t="s">
        <v>326</v>
      </c>
      <c r="B44" s="294" t="s">
        <v>88</v>
      </c>
      <c r="C44" s="709" t="s">
        <v>88</v>
      </c>
      <c r="D44" s="710" t="s">
        <v>88</v>
      </c>
      <c r="E44" s="294">
        <v>21</v>
      </c>
      <c r="F44" s="709">
        <v>1146</v>
      </c>
      <c r="G44" s="711">
        <f t="shared" si="4"/>
        <v>54.571428571428569</v>
      </c>
      <c r="H44" s="297">
        <v>21</v>
      </c>
      <c r="I44" s="709">
        <v>1146</v>
      </c>
      <c r="J44" s="711">
        <f t="shared" si="5"/>
        <v>54.571428571428569</v>
      </c>
      <c r="N44" s="587"/>
    </row>
    <row r="45" spans="1:30">
      <c r="A45" s="694" t="s">
        <v>330</v>
      </c>
      <c r="B45" s="695">
        <v>13</v>
      </c>
      <c r="C45" s="696">
        <v>62</v>
      </c>
      <c r="D45" s="706">
        <f t="shared" ref="D45:D47" si="6">C45/B45</f>
        <v>4.7692307692307692</v>
      </c>
      <c r="E45" s="695">
        <v>1133</v>
      </c>
      <c r="F45" s="696">
        <v>30683</v>
      </c>
      <c r="G45" s="706">
        <f t="shared" si="4"/>
        <v>27.081200353045013</v>
      </c>
      <c r="H45" s="698">
        <v>1146</v>
      </c>
      <c r="I45" s="696">
        <v>30745</v>
      </c>
      <c r="J45" s="706">
        <f t="shared" si="5"/>
        <v>26.828097731239094</v>
      </c>
      <c r="N45" s="587"/>
    </row>
    <row r="46" spans="1:30">
      <c r="A46" s="712" t="s">
        <v>755</v>
      </c>
      <c r="B46" s="678">
        <v>10</v>
      </c>
      <c r="C46" s="713">
        <v>67</v>
      </c>
      <c r="D46" s="714">
        <f t="shared" si="6"/>
        <v>6.7</v>
      </c>
      <c r="E46" s="678">
        <v>111</v>
      </c>
      <c r="F46" s="713">
        <v>4599</v>
      </c>
      <c r="G46" s="714">
        <f t="shared" si="4"/>
        <v>41.432432432432435</v>
      </c>
      <c r="H46" s="681">
        <v>121</v>
      </c>
      <c r="I46" s="713">
        <v>4666</v>
      </c>
      <c r="J46" s="714">
        <f t="shared" si="5"/>
        <v>38.561983471074377</v>
      </c>
      <c r="N46" s="587"/>
    </row>
    <row r="47" spans="1:30" ht="13.5" thickBot="1">
      <c r="A47" s="699" t="s">
        <v>331</v>
      </c>
      <c r="B47" s="700">
        <v>23</v>
      </c>
      <c r="C47" s="701">
        <v>129</v>
      </c>
      <c r="D47" s="707">
        <f t="shared" si="6"/>
        <v>5.6086956521739131</v>
      </c>
      <c r="E47" s="700">
        <v>1244</v>
      </c>
      <c r="F47" s="701">
        <v>35282</v>
      </c>
      <c r="G47" s="707">
        <f t="shared" si="4"/>
        <v>28.361736334405144</v>
      </c>
      <c r="H47" s="703">
        <v>1267</v>
      </c>
      <c r="I47" s="701">
        <v>35411</v>
      </c>
      <c r="J47" s="707">
        <f t="shared" si="5"/>
        <v>27.948697711128652</v>
      </c>
      <c r="N47" s="587"/>
    </row>
    <row r="48" spans="1:30">
      <c r="A48" s="172" t="s">
        <v>518</v>
      </c>
      <c r="B48" s="3"/>
      <c r="C48" s="3"/>
      <c r="D48" s="3"/>
      <c r="G48" s="164"/>
      <c r="J48" s="164"/>
    </row>
    <row r="49" spans="1:10">
      <c r="A49" s="172" t="s">
        <v>577</v>
      </c>
      <c r="B49" s="3"/>
      <c r="C49" s="3"/>
      <c r="D49" s="3"/>
      <c r="G49" s="164"/>
      <c r="J49" s="164"/>
    </row>
    <row r="50" spans="1:10">
      <c r="A50" s="172" t="s">
        <v>235</v>
      </c>
      <c r="B50" s="3"/>
      <c r="C50" s="3"/>
      <c r="D50" s="3"/>
      <c r="G50" s="164"/>
      <c r="I50" s="587"/>
      <c r="J50" s="164"/>
    </row>
    <row r="51" spans="1:10">
      <c r="A51" s="8" t="s">
        <v>272</v>
      </c>
    </row>
    <row r="52" spans="1:10">
      <c r="A52" s="176" t="s">
        <v>632</v>
      </c>
      <c r="B52" s="173"/>
      <c r="C52" s="173"/>
      <c r="D52" s="173"/>
      <c r="E52" s="173"/>
      <c r="F52" s="173"/>
      <c r="G52" s="173"/>
      <c r="H52" s="173"/>
      <c r="I52" s="173"/>
      <c r="J52" s="173"/>
    </row>
    <row r="53" spans="1:10">
      <c r="A53" s="176" t="s">
        <v>629</v>
      </c>
    </row>
  </sheetData>
  <mergeCells count="6">
    <mergeCell ref="E5:G5"/>
    <mergeCell ref="B5:D5"/>
    <mergeCell ref="H5:J5"/>
    <mergeCell ref="B32:D32"/>
    <mergeCell ref="E32:G32"/>
    <mergeCell ref="H32:J32"/>
  </mergeCells>
  <phoneticPr fontId="3" type="noConversion"/>
  <pageMargins left="0.59055118110236227" right="0.59055118110236227" top="1.4173228346456694" bottom="0.98425196850393704" header="0.27559055118110237" footer="0.31496062992125984"/>
  <pageSetup paperSize="9" scale="59" firstPageNumber="4" orientation="landscape" useFirstPageNumber="1" r:id="rId1"/>
  <headerFooter alignWithMargins="0">
    <oddHeader>&amp;R&amp;12Les finances des groupements à fiscalité propre en 2017</oddHeader>
    <oddFooter>&amp;L&amp;12Direction Générale des Collectivités Locales / DESL&amp;C&amp;12 4&amp;RMise en ligne : mars 2019</oddFooter>
  </headerFooter>
</worksheet>
</file>

<file path=xl/worksheets/sheet20.xml><?xml version="1.0" encoding="utf-8"?>
<worksheet xmlns="http://schemas.openxmlformats.org/spreadsheetml/2006/main" xmlns:r="http://schemas.openxmlformats.org/officeDocument/2006/relationships">
  <sheetPr>
    <tabColor rgb="FF00B050"/>
  </sheetPr>
  <dimension ref="A1:CJ55"/>
  <sheetViews>
    <sheetView view="pageBreakPreview" zoomScale="70" zoomScaleNormal="100" zoomScaleSheetLayoutView="70" zoomScalePageLayoutView="85" workbookViewId="0">
      <selection activeCell="H4" sqref="H4"/>
    </sheetView>
  </sheetViews>
  <sheetFormatPr baseColWidth="10" defaultRowHeight="12.75"/>
  <cols>
    <col min="1" max="1" width="3.140625" customWidth="1"/>
    <col min="2" max="2" width="35.42578125" customWidth="1"/>
    <col min="3" max="10" width="15.7109375" customWidth="1"/>
    <col min="11" max="11" width="15.7109375" style="74" customWidth="1"/>
    <col min="12" max="12" width="3.140625" customWidth="1"/>
    <col min="13" max="13" width="34.28515625" customWidth="1"/>
    <col min="14" max="21" width="15.7109375" customWidth="1"/>
    <col min="22" max="22" width="15.7109375" style="74" customWidth="1"/>
    <col min="23" max="23" width="3.140625" customWidth="1"/>
    <col min="24" max="24" width="36.85546875" customWidth="1"/>
    <col min="25" max="32" width="15.7109375" customWidth="1"/>
    <col min="33" max="33" width="15.7109375" style="74" customWidth="1"/>
    <col min="34" max="34" width="3.140625" customWidth="1"/>
    <col min="35" max="35" width="33.42578125" customWidth="1"/>
    <col min="36" max="43" width="15.7109375" customWidth="1"/>
    <col min="44" max="44" width="15.7109375" style="74" customWidth="1"/>
    <col min="45" max="45" width="3.85546875" customWidth="1"/>
    <col min="46" max="46" width="37" customWidth="1"/>
    <col min="47" max="54" width="15.7109375" customWidth="1"/>
    <col min="55" max="55" width="15.7109375" style="74" customWidth="1"/>
    <col min="56" max="56" width="8.7109375" customWidth="1"/>
    <col min="57" max="57" width="33.7109375" customWidth="1"/>
    <col min="58" max="65" width="15.7109375" customWidth="1"/>
    <col min="66" max="66" width="15.7109375" style="74" customWidth="1"/>
    <col min="67" max="67" width="3.140625" customWidth="1"/>
    <col min="68" max="68" width="35" customWidth="1"/>
    <col min="69" max="76" width="15.7109375" customWidth="1"/>
    <col min="77" max="77" width="15.7109375" style="74" customWidth="1"/>
    <col min="78" max="78" width="3.140625" customWidth="1"/>
    <col min="79" max="79" width="34.140625" customWidth="1"/>
    <col min="80" max="86" width="15.7109375" customWidth="1"/>
    <col min="87" max="87" width="15.7109375" style="74" customWidth="1"/>
    <col min="88" max="88" width="15.7109375" customWidth="1"/>
  </cols>
  <sheetData>
    <row r="1" spans="1:88" ht="21">
      <c r="A1" s="101" t="s">
        <v>703</v>
      </c>
      <c r="B1" s="48"/>
      <c r="C1" s="83"/>
      <c r="D1" s="83"/>
      <c r="E1" s="83"/>
      <c r="F1" s="83"/>
      <c r="G1" s="83"/>
      <c r="H1" s="83"/>
      <c r="I1" s="83"/>
      <c r="J1" s="83"/>
      <c r="K1" s="102"/>
      <c r="L1" s="82"/>
      <c r="M1" s="48"/>
      <c r="N1" s="83"/>
      <c r="O1" s="83"/>
      <c r="P1" s="83"/>
      <c r="Q1" s="83"/>
      <c r="R1" s="83"/>
      <c r="S1" s="83"/>
      <c r="T1" s="83"/>
      <c r="U1" s="83"/>
      <c r="V1" s="102"/>
      <c r="W1" s="82"/>
      <c r="X1" s="48"/>
      <c r="Y1" s="83"/>
      <c r="Z1" s="83"/>
      <c r="AA1" s="83"/>
      <c r="AB1" s="83"/>
      <c r="AC1" s="83"/>
      <c r="AD1" s="83"/>
      <c r="AE1" s="83"/>
      <c r="AF1" s="83"/>
      <c r="AG1" s="102"/>
      <c r="AH1" s="82"/>
      <c r="AI1" s="48"/>
      <c r="AJ1" s="83"/>
      <c r="AK1" s="83"/>
      <c r="AL1" s="83"/>
      <c r="AM1" s="83"/>
      <c r="AN1" s="83"/>
      <c r="AO1" s="83"/>
      <c r="AP1" s="83"/>
      <c r="AQ1" s="83"/>
      <c r="AR1" s="104"/>
      <c r="AS1" s="82"/>
      <c r="AT1" s="48"/>
      <c r="AU1" s="83"/>
      <c r="AV1" s="83"/>
      <c r="AW1" s="83"/>
      <c r="AX1" s="83"/>
      <c r="AY1" s="83"/>
      <c r="AZ1" s="83"/>
      <c r="BA1" s="83"/>
      <c r="BB1" s="83"/>
      <c r="BC1" s="102"/>
      <c r="BD1" s="82"/>
      <c r="BE1" s="48"/>
      <c r="BF1" s="83"/>
      <c r="BG1" s="83"/>
      <c r="BH1" s="83"/>
      <c r="BI1" s="83"/>
      <c r="BJ1" s="83"/>
      <c r="BK1" s="83"/>
      <c r="BL1" s="83"/>
      <c r="BM1" s="83"/>
      <c r="BN1" s="102"/>
      <c r="BO1" s="82"/>
      <c r="BP1" s="48"/>
      <c r="BQ1" s="83"/>
      <c r="BR1" s="83"/>
      <c r="BS1" s="83"/>
      <c r="BT1" s="83"/>
      <c r="BU1" s="83"/>
      <c r="BV1" s="83"/>
      <c r="BW1" s="83"/>
      <c r="BX1" s="83"/>
      <c r="BY1" s="102"/>
      <c r="BZ1" s="82"/>
      <c r="CA1" s="48"/>
      <c r="CB1" s="85"/>
      <c r="CC1" s="85"/>
      <c r="CD1" s="85"/>
      <c r="CE1" s="85"/>
      <c r="CF1" s="85"/>
      <c r="CG1" s="85"/>
      <c r="CH1" s="85"/>
      <c r="CI1" s="104"/>
      <c r="CJ1" s="82"/>
    </row>
    <row r="2" spans="1:88" ht="12.75" customHeight="1">
      <c r="A2" s="8"/>
      <c r="B2" s="48"/>
      <c r="C2" s="83"/>
      <c r="D2" s="83"/>
      <c r="E2" s="83"/>
      <c r="F2" s="83"/>
      <c r="G2" s="83"/>
      <c r="H2" s="83"/>
      <c r="I2" s="83"/>
      <c r="J2" s="83"/>
      <c r="K2" s="102"/>
      <c r="L2" s="82"/>
      <c r="M2" s="48"/>
      <c r="N2" s="83"/>
      <c r="O2" s="83"/>
      <c r="P2" s="83"/>
      <c r="Q2" s="83"/>
      <c r="R2" s="83"/>
      <c r="S2" s="83"/>
      <c r="T2" s="83"/>
      <c r="U2" s="83"/>
      <c r="V2" s="102"/>
      <c r="W2" s="82"/>
      <c r="X2" s="48"/>
      <c r="Y2" s="83"/>
      <c r="Z2" s="83"/>
      <c r="AA2" s="83"/>
      <c r="AB2" s="83"/>
      <c r="AC2" s="83"/>
      <c r="AD2" s="83"/>
      <c r="AE2" s="83"/>
      <c r="AF2" s="83"/>
      <c r="AG2" s="102"/>
      <c r="AH2" s="82"/>
      <c r="AI2" s="48"/>
      <c r="AJ2" s="83"/>
      <c r="AK2" s="83"/>
      <c r="AL2" s="83"/>
      <c r="AM2" s="83"/>
      <c r="AN2" s="83"/>
      <c r="AO2" s="83"/>
      <c r="AP2" s="83"/>
      <c r="AQ2" s="83"/>
      <c r="AR2" s="104"/>
      <c r="AS2" s="82"/>
      <c r="AT2" s="48"/>
      <c r="AU2" s="83"/>
      <c r="AV2" s="83"/>
      <c r="AW2" s="83"/>
      <c r="AX2" s="83"/>
      <c r="AY2" s="83"/>
      <c r="AZ2" s="83"/>
      <c r="BA2" s="83"/>
      <c r="BB2" s="83"/>
      <c r="BC2" s="102"/>
      <c r="BD2" s="82"/>
      <c r="BE2" s="48"/>
      <c r="BF2" s="83"/>
      <c r="BG2" s="83"/>
      <c r="BH2" s="83"/>
      <c r="BI2" s="83"/>
      <c r="BJ2" s="83"/>
      <c r="BK2" s="83"/>
      <c r="BL2" s="83"/>
      <c r="BM2" s="83"/>
      <c r="BN2" s="102"/>
      <c r="BO2" s="82"/>
      <c r="BP2" s="48"/>
      <c r="BQ2" s="83"/>
      <c r="BR2" s="83"/>
      <c r="BS2" s="83"/>
      <c r="BT2" s="83"/>
      <c r="BU2" s="83"/>
      <c r="BV2" s="83"/>
      <c r="BW2" s="83"/>
      <c r="BX2" s="83"/>
      <c r="BY2" s="102"/>
      <c r="BZ2" s="82"/>
      <c r="CA2" s="48"/>
      <c r="CB2" s="85"/>
      <c r="CC2" s="85"/>
      <c r="CD2" s="85"/>
      <c r="CE2" s="85"/>
      <c r="CF2" s="85"/>
      <c r="CG2" s="85"/>
      <c r="CH2" s="85"/>
      <c r="CI2" s="104"/>
      <c r="CJ2" s="82"/>
    </row>
    <row r="3" spans="1:88" ht="12.75" customHeight="1">
      <c r="A3" s="82"/>
      <c r="B3" s="48"/>
      <c r="C3" s="83"/>
      <c r="D3" s="83"/>
      <c r="E3" s="83"/>
      <c r="F3" s="83"/>
      <c r="G3" s="83"/>
      <c r="H3" s="83"/>
      <c r="I3" s="83"/>
      <c r="J3" s="83"/>
      <c r="K3" s="102"/>
      <c r="L3" s="82"/>
      <c r="M3" s="48"/>
      <c r="N3" s="83"/>
      <c r="O3" s="83"/>
      <c r="P3" s="83"/>
      <c r="Q3" s="83"/>
      <c r="R3" s="83"/>
      <c r="S3" s="83"/>
      <c r="T3" s="83"/>
      <c r="U3" s="83"/>
      <c r="V3" s="102"/>
      <c r="W3" s="82"/>
      <c r="X3" s="48"/>
      <c r="Y3" s="83"/>
      <c r="Z3" s="83"/>
      <c r="AA3" s="83"/>
      <c r="AB3" s="83"/>
      <c r="AC3" s="83"/>
      <c r="AD3" s="83"/>
      <c r="AE3" s="83"/>
      <c r="AF3" s="83"/>
      <c r="AG3" s="102"/>
      <c r="AH3" s="82"/>
      <c r="AI3" s="48"/>
      <c r="AJ3" s="83"/>
      <c r="AK3" s="83"/>
      <c r="AL3" s="83"/>
      <c r="AM3" s="83"/>
      <c r="AN3" s="83"/>
      <c r="AO3" s="83"/>
      <c r="AP3" s="83"/>
      <c r="AQ3" s="83"/>
      <c r="AR3" s="104"/>
      <c r="AS3" s="82"/>
      <c r="AT3" s="48"/>
      <c r="AU3" s="83"/>
      <c r="AV3" s="83"/>
      <c r="AW3" s="83"/>
      <c r="AX3" s="83"/>
      <c r="AY3" s="83"/>
      <c r="AZ3" s="83"/>
      <c r="BA3" s="83"/>
      <c r="BB3" s="83"/>
      <c r="BC3" s="102"/>
      <c r="BD3" s="82"/>
      <c r="BE3" s="48"/>
      <c r="BF3" s="83"/>
      <c r="BG3" s="83"/>
      <c r="BH3" s="83"/>
      <c r="BI3" s="83"/>
      <c r="BJ3" s="83"/>
      <c r="BK3" s="83"/>
      <c r="BL3" s="83"/>
      <c r="BM3" s="83"/>
      <c r="BN3" s="102"/>
      <c r="BO3" s="82"/>
      <c r="BP3" s="48"/>
      <c r="BQ3" s="83"/>
      <c r="BR3" s="83"/>
      <c r="BS3" s="83"/>
      <c r="BT3" s="83"/>
      <c r="BU3" s="83"/>
      <c r="BV3" s="83"/>
      <c r="BW3" s="83"/>
      <c r="BX3" s="83"/>
      <c r="BY3" s="102"/>
      <c r="BZ3" s="82"/>
      <c r="CA3" s="48"/>
      <c r="CB3" s="85"/>
      <c r="CC3" s="85"/>
      <c r="CD3" s="85"/>
      <c r="CE3" s="85"/>
      <c r="CF3" s="85"/>
      <c r="CG3" s="85"/>
      <c r="CH3" s="85"/>
      <c r="CI3" s="104"/>
    </row>
    <row r="4" spans="1:88" ht="16.5">
      <c r="A4" s="12"/>
      <c r="B4" s="12"/>
      <c r="C4" s="51"/>
      <c r="D4" s="51"/>
      <c r="E4" s="51"/>
      <c r="F4" s="51"/>
      <c r="G4" s="51"/>
      <c r="H4" s="51"/>
      <c r="I4" s="51"/>
      <c r="J4" s="51"/>
      <c r="K4" s="75"/>
      <c r="L4" s="12"/>
      <c r="M4" s="12"/>
      <c r="N4" s="51"/>
      <c r="O4" s="51"/>
      <c r="P4" s="51"/>
      <c r="Q4" s="51"/>
      <c r="R4" s="51"/>
      <c r="S4" s="51"/>
      <c r="T4" s="51"/>
      <c r="U4" s="51"/>
      <c r="V4" s="75"/>
      <c r="W4" s="12"/>
      <c r="X4" s="12"/>
      <c r="Y4" s="51"/>
      <c r="Z4" s="51"/>
      <c r="AA4" s="51"/>
      <c r="AB4" s="51"/>
      <c r="AC4" s="51"/>
      <c r="AD4" s="51"/>
      <c r="AE4" s="51"/>
      <c r="AF4" s="51"/>
      <c r="AG4" s="75"/>
      <c r="AH4" s="12"/>
      <c r="AI4" s="12"/>
      <c r="AJ4" s="51"/>
      <c r="AK4" s="51"/>
      <c r="AL4" s="51"/>
      <c r="AM4" s="51"/>
      <c r="AN4" s="51"/>
      <c r="AO4" s="51"/>
      <c r="AP4" s="51"/>
      <c r="AQ4" s="51"/>
      <c r="AR4" s="70"/>
      <c r="AS4" s="12"/>
      <c r="AT4" s="12"/>
      <c r="AU4" s="51"/>
      <c r="AV4" s="51"/>
      <c r="AW4" s="51"/>
      <c r="AX4" s="51"/>
      <c r="AY4" s="51"/>
      <c r="AZ4" s="51"/>
      <c r="BA4" s="51"/>
      <c r="BB4" s="51"/>
      <c r="BC4" s="75"/>
      <c r="BD4" s="12"/>
      <c r="BE4" s="12"/>
      <c r="BF4" s="51"/>
      <c r="BG4" s="51"/>
      <c r="BH4" s="51"/>
      <c r="BI4" s="51"/>
      <c r="BJ4" s="51"/>
      <c r="BK4" s="51"/>
      <c r="BL4" s="51"/>
      <c r="BM4" s="51"/>
      <c r="BN4" s="75"/>
      <c r="BO4" s="86" t="s">
        <v>371</v>
      </c>
      <c r="BP4" s="86"/>
      <c r="BQ4" s="87"/>
      <c r="BR4" s="87"/>
      <c r="BS4" s="87"/>
      <c r="BT4" s="87"/>
      <c r="BU4" s="87"/>
      <c r="BV4" s="87"/>
      <c r="BW4" s="87"/>
      <c r="BX4" s="87"/>
      <c r="BY4" s="103"/>
      <c r="BZ4" s="12"/>
      <c r="CA4" s="12"/>
      <c r="CB4" s="31"/>
      <c r="CC4" s="31"/>
      <c r="CD4" s="31"/>
      <c r="CE4" s="31"/>
      <c r="CF4" s="31"/>
      <c r="CG4" s="31"/>
      <c r="CH4" s="31"/>
      <c r="CI4" s="70"/>
    </row>
    <row r="5" spans="1:88" ht="16.5">
      <c r="A5" s="33" t="s">
        <v>372</v>
      </c>
      <c r="B5" s="33"/>
      <c r="C5" s="52"/>
      <c r="D5" s="52"/>
      <c r="E5" s="52"/>
      <c r="F5" s="52"/>
      <c r="G5" s="52"/>
      <c r="H5" s="52"/>
      <c r="I5" s="52"/>
      <c r="J5" s="52"/>
      <c r="K5" s="76"/>
      <c r="L5" s="33" t="s">
        <v>373</v>
      </c>
      <c r="M5" s="33"/>
      <c r="N5" s="52"/>
      <c r="O5" s="52"/>
      <c r="P5" s="52"/>
      <c r="Q5" s="52"/>
      <c r="R5" s="52"/>
      <c r="S5" s="52"/>
      <c r="T5" s="52"/>
      <c r="U5" s="52"/>
      <c r="V5" s="76"/>
      <c r="W5" s="33" t="s">
        <v>374</v>
      </c>
      <c r="X5" s="33"/>
      <c r="Y5" s="52"/>
      <c r="Z5" s="52"/>
      <c r="AA5" s="52"/>
      <c r="AB5" s="52"/>
      <c r="AC5" s="52"/>
      <c r="AD5" s="52"/>
      <c r="AE5" s="52"/>
      <c r="AF5" s="52"/>
      <c r="AG5" s="76"/>
      <c r="AH5" s="33" t="s">
        <v>375</v>
      </c>
      <c r="AI5" s="33"/>
      <c r="AJ5" s="52"/>
      <c r="AK5" s="52"/>
      <c r="AL5" s="52"/>
      <c r="AM5" s="52"/>
      <c r="AN5" s="52"/>
      <c r="AO5" s="52"/>
      <c r="AP5" s="52"/>
      <c r="AQ5" s="52"/>
      <c r="AR5" s="81"/>
      <c r="AS5" s="33" t="s">
        <v>376</v>
      </c>
      <c r="AT5" s="33"/>
      <c r="AU5" s="52"/>
      <c r="AV5" s="52"/>
      <c r="AW5" s="52"/>
      <c r="AX5" s="52"/>
      <c r="AY5" s="52"/>
      <c r="AZ5" s="52"/>
      <c r="BA5" s="52"/>
      <c r="BB5" s="52"/>
      <c r="BC5" s="76"/>
      <c r="BD5" s="33" t="s">
        <v>377</v>
      </c>
      <c r="BE5" s="33"/>
      <c r="BF5" s="52"/>
      <c r="BG5" s="52"/>
      <c r="BH5" s="52"/>
      <c r="BI5" s="52"/>
      <c r="BJ5" s="52"/>
      <c r="BK5" s="52"/>
      <c r="BL5" s="52"/>
      <c r="BM5" s="52"/>
      <c r="BN5" s="76"/>
      <c r="BO5" s="33" t="s">
        <v>0</v>
      </c>
      <c r="BP5" s="33"/>
      <c r="BQ5" s="52"/>
      <c r="BR5" s="52"/>
      <c r="BS5" s="52"/>
      <c r="BT5" s="52"/>
      <c r="BU5" s="52"/>
      <c r="BV5" s="52"/>
      <c r="BW5" s="52"/>
      <c r="BX5" s="52"/>
      <c r="BY5" s="76"/>
      <c r="BZ5" s="33" t="s">
        <v>378</v>
      </c>
      <c r="CA5" s="33"/>
      <c r="CB5" s="52"/>
      <c r="CC5" s="52"/>
      <c r="CD5" s="52"/>
      <c r="CE5" s="52"/>
      <c r="CF5" s="52"/>
      <c r="CG5" s="52"/>
      <c r="CH5" s="52"/>
      <c r="CI5" s="81"/>
      <c r="CJ5" s="81"/>
    </row>
    <row r="6" spans="1:88" ht="16.5">
      <c r="A6" s="86"/>
      <c r="B6" s="86"/>
      <c r="C6" s="87"/>
      <c r="D6" s="87"/>
      <c r="E6" s="87"/>
      <c r="F6" s="87"/>
      <c r="G6" s="87"/>
      <c r="H6" s="87"/>
      <c r="I6" s="87"/>
      <c r="J6" s="87"/>
      <c r="K6" s="103"/>
      <c r="L6" s="86"/>
      <c r="M6" s="86"/>
      <c r="N6" s="87"/>
      <c r="O6" s="87"/>
      <c r="P6" s="87"/>
      <c r="Q6" s="87"/>
      <c r="R6" s="87"/>
      <c r="S6" s="87"/>
      <c r="T6" s="87"/>
      <c r="U6" s="87"/>
      <c r="V6" s="103"/>
      <c r="W6" s="86"/>
      <c r="X6" s="86"/>
      <c r="Y6" s="87"/>
      <c r="Z6" s="87"/>
      <c r="AA6" s="87"/>
      <c r="AB6" s="87"/>
      <c r="AC6" s="87"/>
      <c r="AD6" s="87"/>
      <c r="AE6" s="87"/>
      <c r="AF6" s="87"/>
      <c r="AG6" s="103"/>
      <c r="AH6" s="86"/>
      <c r="AI6" s="86"/>
      <c r="AJ6" s="87"/>
      <c r="AK6" s="87"/>
      <c r="AL6" s="87"/>
      <c r="AM6" s="87"/>
      <c r="AN6" s="87"/>
      <c r="AO6" s="87"/>
      <c r="AP6" s="87"/>
      <c r="AQ6" s="87"/>
      <c r="AR6" s="105"/>
      <c r="AS6" s="86"/>
      <c r="AT6" s="86"/>
      <c r="AU6" s="87"/>
      <c r="AV6" s="87"/>
      <c r="AW6" s="87"/>
      <c r="AX6" s="87"/>
      <c r="AY6" s="87"/>
      <c r="AZ6" s="87"/>
      <c r="BA6" s="87"/>
      <c r="BB6" s="87"/>
      <c r="BC6" s="103"/>
      <c r="BD6" s="86"/>
      <c r="BE6" s="86"/>
      <c r="BF6" s="87"/>
      <c r="BG6" s="87"/>
      <c r="BH6" s="87"/>
      <c r="BI6" s="87"/>
      <c r="BJ6" s="87"/>
      <c r="BK6" s="87"/>
      <c r="BL6" s="87"/>
      <c r="BM6" s="87"/>
      <c r="BN6" s="103"/>
      <c r="BO6" s="12"/>
      <c r="BP6" s="12"/>
      <c r="BQ6" s="51"/>
      <c r="BR6" s="51"/>
      <c r="BS6" s="51"/>
      <c r="BT6" s="51"/>
      <c r="BU6" s="51"/>
      <c r="BV6" s="51"/>
      <c r="BW6" s="51"/>
      <c r="BX6" s="51"/>
      <c r="BY6" s="75"/>
      <c r="BZ6" s="86"/>
      <c r="CA6" s="86"/>
      <c r="CB6" s="87"/>
      <c r="CC6" s="87"/>
      <c r="CD6" s="87"/>
      <c r="CE6" s="87"/>
      <c r="CF6" s="87"/>
      <c r="CG6" s="87"/>
      <c r="CH6" s="87"/>
      <c r="CI6" s="105"/>
    </row>
    <row r="7" spans="1:88">
      <c r="A7" s="12"/>
      <c r="B7" s="12"/>
      <c r="C7" s="51"/>
      <c r="D7" s="51"/>
      <c r="E7" s="51"/>
      <c r="F7" s="51"/>
      <c r="G7" s="51"/>
      <c r="H7" s="51"/>
      <c r="I7" s="51"/>
      <c r="J7" s="51"/>
      <c r="K7" s="75"/>
      <c r="L7" s="26"/>
      <c r="M7" s="12"/>
      <c r="N7" s="51"/>
      <c r="O7" s="51"/>
      <c r="P7" s="51"/>
      <c r="Q7" s="51"/>
      <c r="R7" s="51"/>
      <c r="S7" s="51"/>
      <c r="T7" s="51"/>
      <c r="U7" s="51"/>
      <c r="V7" s="75"/>
      <c r="W7" s="26"/>
      <c r="X7" s="12"/>
      <c r="Y7" s="51"/>
      <c r="Z7" s="51"/>
      <c r="AA7" s="51"/>
      <c r="AB7" s="51"/>
      <c r="AC7" s="51"/>
      <c r="AD7" s="51"/>
      <c r="AE7" s="51"/>
      <c r="AF7" s="51"/>
      <c r="AG7" s="75"/>
      <c r="AH7" s="12"/>
      <c r="AI7" s="12"/>
      <c r="AJ7" s="51"/>
      <c r="AK7" s="51"/>
      <c r="AL7" s="51"/>
      <c r="AM7" s="51"/>
      <c r="AN7" s="51"/>
      <c r="AO7" s="51"/>
      <c r="AP7" s="51"/>
      <c r="AQ7" s="51"/>
      <c r="AR7" s="72"/>
      <c r="AS7" s="26"/>
      <c r="AT7" s="12"/>
      <c r="AU7" s="51"/>
      <c r="AV7" s="51"/>
      <c r="AW7" s="51"/>
      <c r="AX7" s="51"/>
      <c r="AY7" s="51"/>
      <c r="AZ7" s="51"/>
      <c r="BA7" s="51"/>
      <c r="BB7" s="51"/>
      <c r="BC7" s="75"/>
      <c r="BD7" s="24"/>
      <c r="BE7" s="12"/>
      <c r="BF7" s="51"/>
      <c r="BG7" s="51"/>
      <c r="BH7" s="51"/>
      <c r="BI7" s="51"/>
      <c r="BJ7" s="51"/>
      <c r="BK7" s="51"/>
      <c r="BL7" s="51"/>
      <c r="BM7" s="51"/>
      <c r="BN7" s="75"/>
      <c r="BO7" s="47" t="s">
        <v>398</v>
      </c>
      <c r="BP7" s="12"/>
      <c r="BQ7" s="51"/>
      <c r="BR7" s="51"/>
      <c r="BS7" s="51"/>
      <c r="BT7" s="51"/>
      <c r="BU7" s="51"/>
      <c r="BV7" s="51"/>
      <c r="BW7" s="51"/>
      <c r="BX7" s="51"/>
      <c r="BY7" s="75"/>
      <c r="CB7" s="37"/>
      <c r="CC7" s="37"/>
      <c r="CD7" s="37"/>
      <c r="CE7" s="37"/>
      <c r="CF7" s="37"/>
      <c r="CG7" s="37"/>
      <c r="CH7" s="37"/>
      <c r="CI7" s="72"/>
    </row>
    <row r="8" spans="1:88" ht="12.75" customHeight="1">
      <c r="A8" s="12"/>
      <c r="B8" s="47" t="s">
        <v>210</v>
      </c>
      <c r="C8" s="537" t="s">
        <v>402</v>
      </c>
      <c r="D8" s="51"/>
      <c r="E8" s="51"/>
      <c r="F8" s="51"/>
      <c r="G8" s="51"/>
      <c r="H8" s="51"/>
      <c r="I8" s="51"/>
      <c r="J8" s="51"/>
      <c r="K8" s="75"/>
      <c r="L8" s="47" t="s">
        <v>401</v>
      </c>
      <c r="M8" s="12"/>
      <c r="N8" s="51"/>
      <c r="O8" s="51"/>
      <c r="P8" s="51"/>
      <c r="Q8" s="51"/>
      <c r="R8" s="51"/>
      <c r="S8" s="51"/>
      <c r="T8" s="51"/>
      <c r="U8" s="51"/>
      <c r="V8" s="75"/>
      <c r="W8" s="47" t="s">
        <v>404</v>
      </c>
      <c r="X8" s="12"/>
      <c r="Y8" s="51"/>
      <c r="Z8" s="51"/>
      <c r="AA8" s="51"/>
      <c r="AB8" s="51"/>
      <c r="AC8" s="51"/>
      <c r="AD8" s="51"/>
      <c r="AE8" s="51"/>
      <c r="AF8" s="51"/>
      <c r="AG8" s="75"/>
      <c r="AH8" s="47" t="s">
        <v>405</v>
      </c>
      <c r="AI8" s="12"/>
      <c r="AJ8" s="51"/>
      <c r="AK8" s="51"/>
      <c r="AL8" s="51"/>
      <c r="AM8" s="51"/>
      <c r="AN8" s="51"/>
      <c r="AO8" s="51"/>
      <c r="AP8" s="51"/>
      <c r="AQ8" s="51"/>
      <c r="AR8" s="70"/>
      <c r="AS8" s="47" t="s">
        <v>406</v>
      </c>
      <c r="AT8" s="12"/>
      <c r="AU8" s="51"/>
      <c r="AV8" s="51"/>
      <c r="AW8" s="51"/>
      <c r="AX8" s="51"/>
      <c r="AY8" s="51"/>
      <c r="AZ8" s="51"/>
      <c r="BA8" s="51"/>
      <c r="BB8" s="51"/>
      <c r="BC8" s="75"/>
      <c r="BD8" s="47" t="s">
        <v>399</v>
      </c>
      <c r="BE8" s="12"/>
      <c r="BF8" s="51"/>
      <c r="BG8" s="51"/>
      <c r="BH8" s="51"/>
      <c r="BI8" s="51"/>
      <c r="BJ8" s="51"/>
      <c r="BK8" s="51"/>
      <c r="BL8" s="51"/>
      <c r="BM8" s="51"/>
      <c r="BN8" s="75"/>
      <c r="BO8" s="537" t="s">
        <v>403</v>
      </c>
      <c r="BP8" s="12"/>
      <c r="BQ8" s="51"/>
      <c r="BR8" s="51"/>
      <c r="BS8" s="51"/>
      <c r="BT8" s="51"/>
      <c r="BU8" s="51"/>
      <c r="BV8" s="51"/>
      <c r="BW8" s="51"/>
      <c r="BX8" s="51"/>
      <c r="BY8" s="75"/>
      <c r="BZ8" s="47" t="s">
        <v>1</v>
      </c>
      <c r="CA8" s="12"/>
      <c r="CB8" s="31"/>
      <c r="CC8" s="31"/>
      <c r="CD8" s="31"/>
      <c r="CE8" s="31"/>
      <c r="CF8" s="31"/>
      <c r="CG8" s="31"/>
      <c r="CH8" s="31"/>
      <c r="CI8" s="70"/>
    </row>
    <row r="9" spans="1:88">
      <c r="A9" s="8"/>
      <c r="B9" s="219"/>
      <c r="C9" s="51"/>
      <c r="D9" s="51"/>
      <c r="E9" s="51"/>
      <c r="F9" s="51"/>
      <c r="G9" s="51"/>
      <c r="H9" s="51"/>
      <c r="I9" s="51"/>
      <c r="J9" s="51"/>
      <c r="K9" s="75"/>
      <c r="L9" s="537" t="s">
        <v>400</v>
      </c>
      <c r="M9" s="12"/>
      <c r="N9" s="51"/>
      <c r="O9" s="51"/>
      <c r="P9" s="51"/>
      <c r="Q9" s="51"/>
      <c r="R9" s="51"/>
      <c r="S9" s="51"/>
      <c r="T9" s="51"/>
      <c r="U9" s="51"/>
      <c r="V9" s="75"/>
      <c r="W9" s="537" t="s">
        <v>400</v>
      </c>
      <c r="X9" s="12"/>
      <c r="Y9" s="51"/>
      <c r="Z9" s="51"/>
      <c r="AA9" s="51"/>
      <c r="AB9" s="51"/>
      <c r="AC9" s="51"/>
      <c r="AD9" s="51"/>
      <c r="AE9" s="51"/>
      <c r="AF9" s="51"/>
      <c r="AG9" s="75"/>
      <c r="AH9" s="537" t="s">
        <v>403</v>
      </c>
      <c r="AI9" s="12"/>
      <c r="AJ9" s="51"/>
      <c r="AK9" s="51"/>
      <c r="AL9" s="51"/>
      <c r="AM9" s="51"/>
      <c r="AN9" s="51"/>
      <c r="AO9" s="51"/>
      <c r="AP9" s="51"/>
      <c r="AQ9" s="51"/>
      <c r="AR9" s="70"/>
      <c r="AS9" s="537" t="s">
        <v>403</v>
      </c>
      <c r="AT9" s="12"/>
      <c r="AU9" s="51"/>
      <c r="AV9" s="51"/>
      <c r="AW9" s="51"/>
      <c r="AX9" s="51"/>
      <c r="AY9" s="51"/>
      <c r="AZ9" s="51"/>
      <c r="BA9" s="51"/>
      <c r="BB9" s="51"/>
      <c r="BC9" s="75"/>
      <c r="BD9" s="537" t="s">
        <v>403</v>
      </c>
      <c r="BE9" s="12"/>
      <c r="BF9" s="51"/>
      <c r="BG9" s="51"/>
      <c r="BH9" s="51"/>
      <c r="BI9" s="51"/>
      <c r="BJ9" s="51"/>
      <c r="BK9" s="51"/>
      <c r="BL9" s="51"/>
      <c r="BM9" s="51"/>
      <c r="BN9" s="75"/>
      <c r="BO9" s="12"/>
      <c r="BP9" s="7"/>
      <c r="BQ9" s="64"/>
      <c r="BR9" s="64"/>
      <c r="BS9" s="64"/>
      <c r="BT9" s="64"/>
      <c r="BU9" s="64"/>
      <c r="BV9" s="64"/>
      <c r="BW9" s="64"/>
      <c r="BX9" s="64"/>
      <c r="BY9" s="69"/>
      <c r="BZ9" s="537" t="s">
        <v>403</v>
      </c>
      <c r="CA9" s="12"/>
      <c r="CB9" s="32"/>
      <c r="CC9" s="32"/>
      <c r="CD9" s="32"/>
      <c r="CE9" s="32"/>
      <c r="CF9" s="32"/>
      <c r="CG9" s="32"/>
      <c r="CH9" s="32"/>
      <c r="CI9" s="70"/>
    </row>
    <row r="10" spans="1:88">
      <c r="A10" s="7"/>
      <c r="B10" s="7"/>
      <c r="C10" s="64"/>
      <c r="D10" s="64"/>
      <c r="E10" s="64"/>
      <c r="F10" s="64"/>
      <c r="G10" s="64"/>
      <c r="H10" s="64"/>
      <c r="I10" s="64"/>
      <c r="J10" s="64"/>
      <c r="K10" s="69"/>
      <c r="L10" s="12"/>
      <c r="M10" s="7"/>
      <c r="N10" s="64"/>
      <c r="O10" s="64"/>
      <c r="P10" s="64"/>
      <c r="Q10" s="64"/>
      <c r="R10" s="64"/>
      <c r="S10" s="64"/>
      <c r="T10" s="64"/>
      <c r="U10" s="64"/>
      <c r="V10" s="69"/>
      <c r="W10" s="537" t="s">
        <v>403</v>
      </c>
      <c r="X10" s="7"/>
      <c r="Y10" s="64"/>
      <c r="Z10" s="64"/>
      <c r="AA10" s="64"/>
      <c r="AB10" s="64"/>
      <c r="AC10" s="64"/>
      <c r="AD10" s="64"/>
      <c r="AE10" s="64"/>
      <c r="AF10" s="64"/>
      <c r="AG10" s="69"/>
      <c r="AI10" s="7"/>
      <c r="AJ10" s="64"/>
      <c r="AK10" s="64"/>
      <c r="AL10" s="64"/>
      <c r="AM10" s="64"/>
      <c r="AN10" s="64"/>
      <c r="AO10" s="64"/>
      <c r="AP10" s="64"/>
      <c r="AQ10" s="64"/>
      <c r="AR10" s="70"/>
      <c r="AS10" s="12"/>
      <c r="AT10" s="7"/>
      <c r="AU10" s="64"/>
      <c r="AV10" s="64"/>
      <c r="AW10" s="64"/>
      <c r="AX10" s="64"/>
      <c r="AY10" s="64"/>
      <c r="AZ10" s="64"/>
      <c r="BA10" s="64"/>
      <c r="BB10" s="64"/>
      <c r="BC10" s="69"/>
      <c r="BD10" s="7"/>
      <c r="BE10" s="7"/>
      <c r="BF10" s="64"/>
      <c r="BG10" s="64"/>
      <c r="BH10" s="64"/>
      <c r="BI10" s="64"/>
      <c r="BJ10" s="64"/>
      <c r="BK10" s="64"/>
      <c r="BL10" s="64"/>
      <c r="BM10" s="64"/>
      <c r="BN10" s="69"/>
      <c r="BO10" s="12"/>
      <c r="BP10" s="12"/>
      <c r="BQ10" s="51"/>
      <c r="BR10" s="51"/>
      <c r="BS10" s="51"/>
      <c r="BT10" s="51"/>
      <c r="BU10" s="51"/>
      <c r="BV10" s="51"/>
      <c r="BW10" s="51"/>
      <c r="BX10" s="51"/>
      <c r="BY10" s="75"/>
      <c r="BZ10" s="12"/>
      <c r="CA10" s="7"/>
      <c r="CB10" s="32"/>
      <c r="CC10" s="32"/>
      <c r="CD10" s="32"/>
      <c r="CE10" s="32"/>
      <c r="CF10" s="32"/>
      <c r="CG10" s="32"/>
      <c r="CH10" s="32"/>
      <c r="CI10" s="70"/>
    </row>
    <row r="11" spans="1:88">
      <c r="C11" s="51"/>
      <c r="D11" s="51"/>
      <c r="E11" s="229"/>
      <c r="F11" s="51"/>
      <c r="G11" s="51"/>
      <c r="H11" s="51"/>
      <c r="I11" s="51"/>
      <c r="J11" s="51"/>
      <c r="K11" s="75"/>
      <c r="L11" s="26"/>
      <c r="M11" s="12"/>
      <c r="N11" s="51"/>
      <c r="O11" s="51"/>
      <c r="P11" s="51"/>
      <c r="Q11" s="51"/>
      <c r="R11" s="51"/>
      <c r="S11" s="51"/>
      <c r="T11" s="51"/>
      <c r="U11" s="51"/>
      <c r="V11" s="75"/>
      <c r="W11" s="26"/>
      <c r="X11" s="12"/>
      <c r="Y11" s="51"/>
      <c r="Z11" s="51"/>
      <c r="AA11" s="51"/>
      <c r="AB11" s="51"/>
      <c r="AC11" s="51"/>
      <c r="AD11" s="51"/>
      <c r="AE11" s="51"/>
      <c r="AF11" s="51"/>
      <c r="AG11" s="75"/>
      <c r="AH11" s="38"/>
      <c r="AJ11" s="32"/>
      <c r="AK11" s="32"/>
      <c r="AL11" s="32"/>
      <c r="AM11" s="32"/>
      <c r="AN11" s="32"/>
      <c r="AO11" s="32"/>
      <c r="AP11" s="32"/>
      <c r="AQ11" s="32"/>
      <c r="AR11" s="70"/>
      <c r="AS11" s="12"/>
      <c r="AT11" s="12"/>
      <c r="AU11" s="51"/>
      <c r="AV11" s="51"/>
      <c r="AW11" s="51"/>
      <c r="AX11" s="51"/>
      <c r="AY11" s="51"/>
      <c r="AZ11" s="51"/>
      <c r="BA11" s="51"/>
      <c r="BB11" s="51"/>
      <c r="BC11" s="75"/>
      <c r="BD11" s="12"/>
      <c r="BE11" s="12"/>
      <c r="BF11" s="51"/>
      <c r="BG11" s="51"/>
      <c r="BH11" s="51"/>
      <c r="BI11" s="51"/>
      <c r="BJ11" s="51"/>
      <c r="BK11" s="51"/>
      <c r="BL11" s="51"/>
      <c r="BM11" s="51"/>
      <c r="BN11" s="75"/>
      <c r="BP11" s="12"/>
      <c r="BQ11" s="51"/>
      <c r="BR11" s="51"/>
      <c r="BS11" s="51"/>
      <c r="BT11" s="51"/>
      <c r="BU11" s="51"/>
      <c r="BV11" s="51"/>
      <c r="BW11" s="51"/>
      <c r="BX11" s="51"/>
      <c r="BY11" s="75"/>
      <c r="BZ11" s="12"/>
      <c r="CA11" s="12"/>
      <c r="CB11" s="32"/>
      <c r="CC11" s="32"/>
      <c r="CD11" s="32"/>
      <c r="CE11" s="32"/>
      <c r="CF11" s="32"/>
      <c r="CG11" s="32"/>
      <c r="CH11" s="32"/>
      <c r="CI11" s="70"/>
    </row>
    <row r="12" spans="1:88">
      <c r="B12" s="38" t="s">
        <v>11</v>
      </c>
      <c r="C12" s="51"/>
      <c r="D12" s="51"/>
      <c r="E12" s="51"/>
      <c r="F12" s="51"/>
      <c r="G12" s="51"/>
      <c r="H12" s="51"/>
      <c r="I12" s="51"/>
      <c r="J12" s="51"/>
      <c r="K12" s="75"/>
      <c r="L12" s="38" t="s">
        <v>249</v>
      </c>
      <c r="M12" s="12"/>
      <c r="N12" s="51"/>
      <c r="O12" s="51"/>
      <c r="P12" s="51"/>
      <c r="Q12" s="51"/>
      <c r="R12" s="51"/>
      <c r="S12" s="51"/>
      <c r="T12" s="51"/>
      <c r="U12" s="51"/>
      <c r="V12" s="75"/>
      <c r="W12" s="38" t="s">
        <v>586</v>
      </c>
      <c r="X12" s="12"/>
      <c r="Y12" s="51"/>
      <c r="Z12" s="51"/>
      <c r="AA12" s="51"/>
      <c r="AB12" s="51"/>
      <c r="AC12" s="51"/>
      <c r="AD12" s="51"/>
      <c r="AE12" s="51"/>
      <c r="AF12" s="51"/>
      <c r="AG12" s="75"/>
      <c r="AH12" s="38" t="s">
        <v>228</v>
      </c>
      <c r="AJ12" s="32"/>
      <c r="AK12" s="32"/>
      <c r="AL12" s="32"/>
      <c r="AM12" s="32"/>
      <c r="AN12" s="32"/>
      <c r="AO12" s="32"/>
      <c r="AP12" s="32"/>
      <c r="AQ12" s="32"/>
      <c r="AR12" s="70"/>
      <c r="AS12" s="38" t="s">
        <v>12</v>
      </c>
      <c r="AT12" s="12"/>
      <c r="AU12" s="51"/>
      <c r="AV12" s="51"/>
      <c r="AW12" s="51"/>
      <c r="AX12" s="51"/>
      <c r="AY12" s="51"/>
      <c r="AZ12" s="51"/>
      <c r="BA12" s="51"/>
      <c r="BB12" s="51"/>
      <c r="BC12" s="75"/>
      <c r="BD12" s="38" t="s">
        <v>229</v>
      </c>
      <c r="BE12" s="12"/>
      <c r="BF12" s="51"/>
      <c r="BG12" s="51"/>
      <c r="BH12" s="51"/>
      <c r="BI12" s="51"/>
      <c r="BJ12" s="51"/>
      <c r="BK12" s="51"/>
      <c r="BL12" s="51"/>
      <c r="BM12" s="51"/>
      <c r="BN12" s="75"/>
      <c r="BO12" s="38" t="s">
        <v>86</v>
      </c>
      <c r="BP12" s="12"/>
      <c r="BQ12" s="51"/>
      <c r="BR12" s="51"/>
      <c r="BS12" s="51"/>
      <c r="BT12" s="51"/>
      <c r="BU12" s="51"/>
      <c r="BV12" s="51"/>
      <c r="BW12" s="51"/>
      <c r="BX12" s="51"/>
      <c r="BY12" s="75"/>
      <c r="BZ12" s="38"/>
      <c r="CA12" s="12"/>
      <c r="CB12" s="32"/>
      <c r="CC12" s="32"/>
      <c r="CD12" s="32"/>
      <c r="CE12" s="32"/>
      <c r="CF12" s="32"/>
      <c r="CG12" s="32"/>
      <c r="CH12" s="32"/>
      <c r="CI12" s="70"/>
    </row>
    <row r="13" spans="1:88">
      <c r="A13" s="12"/>
      <c r="B13" s="12"/>
      <c r="C13" s="51"/>
      <c r="D13" s="51"/>
      <c r="E13" s="51"/>
      <c r="F13" s="51"/>
      <c r="G13" s="51"/>
      <c r="H13" s="51"/>
      <c r="I13" s="51"/>
      <c r="J13" s="51"/>
      <c r="K13" s="75"/>
      <c r="L13" s="12"/>
      <c r="M13" s="12"/>
      <c r="N13" s="51"/>
      <c r="O13" s="51"/>
      <c r="P13" s="51"/>
      <c r="Q13" s="51"/>
      <c r="R13" s="51"/>
      <c r="S13" s="51"/>
      <c r="T13" s="51"/>
      <c r="U13" s="51"/>
      <c r="V13" s="75"/>
      <c r="W13" s="12"/>
      <c r="X13" s="12"/>
      <c r="Y13" s="51"/>
      <c r="Z13" s="51"/>
      <c r="AA13" s="51"/>
      <c r="AB13" s="51"/>
      <c r="AC13" s="51"/>
      <c r="AD13" s="51"/>
      <c r="AE13" s="51"/>
      <c r="AF13" s="51"/>
      <c r="AG13" s="75"/>
      <c r="AJ13" s="32"/>
      <c r="AK13" s="32"/>
      <c r="AL13" s="32"/>
      <c r="AM13" s="32"/>
      <c r="AN13" s="32"/>
      <c r="AO13" s="32"/>
      <c r="AP13" s="32"/>
      <c r="AQ13" s="32"/>
      <c r="AR13" s="70"/>
      <c r="AS13" s="12"/>
      <c r="AT13" s="12"/>
      <c r="AU13" s="51"/>
      <c r="AV13" s="51"/>
      <c r="AW13" s="51"/>
      <c r="AX13" s="51"/>
      <c r="AY13" s="51"/>
      <c r="AZ13" s="51"/>
      <c r="BA13" s="51"/>
      <c r="BB13" s="51"/>
      <c r="BC13" s="75"/>
      <c r="BD13" s="12"/>
      <c r="BE13" s="12"/>
      <c r="BF13" s="51"/>
      <c r="BG13" s="51"/>
      <c r="BH13" s="51"/>
      <c r="BI13" s="51"/>
      <c r="BJ13" s="51"/>
      <c r="BK13" s="51"/>
      <c r="BL13" s="51"/>
      <c r="BM13" s="51"/>
      <c r="BN13" s="75"/>
      <c r="BZ13" s="12"/>
      <c r="CA13" s="12"/>
      <c r="CB13" s="32"/>
      <c r="CC13" s="32"/>
      <c r="CD13" s="32"/>
      <c r="CE13" s="32"/>
      <c r="CF13" s="32"/>
      <c r="CG13" s="32"/>
      <c r="CH13" s="32"/>
      <c r="CI13" s="70"/>
    </row>
    <row r="14" spans="1:88">
      <c r="B14" s="7" t="s">
        <v>231</v>
      </c>
      <c r="C14" s="51"/>
      <c r="D14" s="51"/>
      <c r="E14" s="51"/>
      <c r="F14" s="51"/>
      <c r="G14" s="51"/>
      <c r="H14" s="51"/>
      <c r="I14" s="51"/>
      <c r="J14" s="51"/>
      <c r="K14" s="75"/>
      <c r="L14" s="12"/>
      <c r="M14" s="12"/>
      <c r="N14" s="51"/>
      <c r="O14" s="51"/>
      <c r="P14" s="51"/>
      <c r="Q14" s="51"/>
      <c r="R14" s="51"/>
      <c r="S14" s="51"/>
      <c r="T14" s="51"/>
      <c r="U14" s="51"/>
      <c r="V14" s="75"/>
      <c r="W14" s="12"/>
      <c r="X14" s="12"/>
      <c r="Y14" s="51"/>
      <c r="Z14" s="51"/>
      <c r="AA14" s="51"/>
      <c r="AB14" s="51"/>
      <c r="AC14" s="51"/>
      <c r="AD14" s="51"/>
      <c r="AE14" s="51"/>
      <c r="AF14" s="51"/>
      <c r="AG14" s="75"/>
      <c r="AJ14" s="32"/>
      <c r="AK14" s="32"/>
      <c r="AL14" s="32"/>
      <c r="AM14" s="32"/>
      <c r="AN14" s="32"/>
      <c r="AO14" s="32"/>
      <c r="AP14" s="32"/>
      <c r="AQ14" s="32"/>
      <c r="AR14" s="70"/>
      <c r="AS14" s="12"/>
      <c r="AT14" s="12"/>
      <c r="AU14" s="51"/>
      <c r="AV14" s="51"/>
      <c r="AW14" s="51"/>
      <c r="AX14" s="51"/>
      <c r="AY14" s="51"/>
      <c r="AZ14" s="51"/>
      <c r="BA14" s="51"/>
      <c r="BB14" s="51"/>
      <c r="BC14" s="75"/>
      <c r="BD14" s="12"/>
      <c r="BE14" s="12"/>
      <c r="BF14" s="51"/>
      <c r="BG14" s="51"/>
      <c r="BH14" s="51"/>
      <c r="BI14" s="51"/>
      <c r="BJ14" s="51"/>
      <c r="BK14" s="51"/>
      <c r="BL14" s="51"/>
      <c r="BM14" s="51"/>
      <c r="BN14" s="75"/>
      <c r="BO14" s="12"/>
      <c r="BP14" s="12"/>
      <c r="BQ14" s="51"/>
      <c r="BR14" s="51"/>
      <c r="BS14" s="51"/>
      <c r="BT14" s="51"/>
      <c r="BU14" s="51"/>
      <c r="BV14" s="51"/>
      <c r="BW14" s="51"/>
      <c r="BX14" s="51"/>
      <c r="BY14" s="75"/>
      <c r="BZ14" s="12"/>
      <c r="CA14" s="12"/>
      <c r="CB14" s="32"/>
      <c r="CC14" s="32"/>
      <c r="CD14" s="32"/>
      <c r="CE14" s="32"/>
      <c r="CF14" s="32"/>
      <c r="CG14" s="32"/>
      <c r="CH14" s="32"/>
      <c r="CI14" s="70"/>
    </row>
    <row r="15" spans="1:88">
      <c r="A15" s="7"/>
      <c r="B15" s="12"/>
      <c r="C15" s="51"/>
      <c r="D15" s="51"/>
      <c r="E15" s="51"/>
      <c r="F15" s="51"/>
      <c r="G15" s="51"/>
      <c r="H15" s="51"/>
      <c r="I15" s="51"/>
      <c r="J15" s="51"/>
      <c r="K15" s="75"/>
      <c r="L15" s="12"/>
      <c r="M15" s="12"/>
      <c r="N15" s="51"/>
      <c r="O15" s="51"/>
      <c r="P15" s="51"/>
      <c r="Q15" s="51"/>
      <c r="R15" s="51"/>
      <c r="S15" s="51"/>
      <c r="T15" s="51"/>
      <c r="U15" s="51"/>
      <c r="V15" s="75"/>
      <c r="W15" s="12"/>
      <c r="X15" s="12"/>
      <c r="Y15" s="51"/>
      <c r="Z15" s="51"/>
      <c r="AA15" s="51"/>
      <c r="AB15" s="51"/>
      <c r="AC15" s="51"/>
      <c r="AD15" s="51"/>
      <c r="AE15" s="51"/>
      <c r="AF15" s="51"/>
      <c r="AG15" s="75"/>
      <c r="AJ15" s="32"/>
      <c r="AK15" s="32"/>
      <c r="AL15" s="32"/>
      <c r="AM15" s="32"/>
      <c r="AN15" s="32"/>
      <c r="AO15" s="32"/>
      <c r="AP15" s="32"/>
      <c r="AQ15" s="32"/>
      <c r="AR15" s="70"/>
      <c r="AS15" s="12"/>
      <c r="AT15" s="12"/>
      <c r="AU15" s="51"/>
      <c r="AV15" s="51"/>
      <c r="AW15" s="51"/>
      <c r="AX15" s="51"/>
      <c r="AY15" s="51"/>
      <c r="AZ15" s="51"/>
      <c r="BA15" s="51"/>
      <c r="BB15" s="51"/>
      <c r="BC15" s="75"/>
      <c r="BD15" s="12"/>
      <c r="BE15" s="12"/>
      <c r="BF15" s="51"/>
      <c r="BG15" s="51"/>
      <c r="BH15" s="51"/>
      <c r="BI15" s="51"/>
      <c r="BJ15" s="51"/>
      <c r="BK15" s="51"/>
      <c r="BL15" s="51"/>
      <c r="BM15" s="51"/>
      <c r="BN15" s="75"/>
      <c r="BO15" s="12"/>
      <c r="BP15" s="12"/>
      <c r="BQ15" s="51"/>
      <c r="BR15" s="51"/>
      <c r="BS15" s="51"/>
      <c r="BT15" s="51"/>
      <c r="BU15" s="51"/>
      <c r="BV15" s="51"/>
      <c r="BW15" s="51"/>
      <c r="BX15" s="51"/>
      <c r="BY15" s="75"/>
      <c r="BZ15" s="12"/>
      <c r="CA15" s="12"/>
      <c r="CB15" s="32"/>
      <c r="CC15" s="32"/>
      <c r="CD15" s="32"/>
      <c r="CE15" s="32"/>
      <c r="CF15" s="32"/>
      <c r="CG15" s="32"/>
      <c r="CH15" s="32"/>
      <c r="CI15" s="70"/>
      <c r="CJ15" s="12"/>
    </row>
    <row r="16" spans="1:88">
      <c r="A16" s="12"/>
      <c r="B16" s="12"/>
      <c r="C16" s="51"/>
      <c r="D16" s="51"/>
      <c r="E16" s="51"/>
      <c r="F16" s="51"/>
      <c r="G16" s="51"/>
      <c r="H16" s="51"/>
      <c r="I16" s="51"/>
      <c r="J16" s="51"/>
      <c r="K16" s="75"/>
      <c r="L16" s="12"/>
      <c r="M16" s="12"/>
      <c r="N16" s="51"/>
      <c r="O16" s="51"/>
      <c r="P16" s="51"/>
      <c r="Q16" s="51"/>
      <c r="R16" s="51"/>
      <c r="S16" s="51"/>
      <c r="T16" s="51"/>
      <c r="U16" s="51"/>
      <c r="V16" s="75"/>
      <c r="W16" s="12"/>
      <c r="X16" s="12"/>
      <c r="Y16" s="51"/>
      <c r="Z16" s="51"/>
      <c r="AA16" s="51"/>
      <c r="AB16" s="51"/>
      <c r="AC16" s="51"/>
      <c r="AD16" s="51"/>
      <c r="AE16" s="51"/>
      <c r="AF16" s="51"/>
      <c r="AG16" s="75"/>
      <c r="AJ16" s="32"/>
      <c r="AK16" s="32"/>
      <c r="AL16" s="32"/>
      <c r="AM16" s="32"/>
      <c r="AN16" s="32"/>
      <c r="AO16" s="32"/>
      <c r="AP16" s="32"/>
      <c r="AQ16" s="32"/>
      <c r="AR16" s="70"/>
      <c r="AS16" s="12"/>
      <c r="AT16" s="12"/>
      <c r="AU16" s="51"/>
      <c r="AV16" s="51"/>
      <c r="AW16" s="51"/>
      <c r="AX16" s="51"/>
      <c r="AY16" s="51"/>
      <c r="AZ16" s="51"/>
      <c r="BA16" s="51"/>
      <c r="BB16" s="51"/>
      <c r="BC16" s="75"/>
      <c r="BD16" s="12"/>
      <c r="BE16" s="12"/>
      <c r="BF16" s="51"/>
      <c r="BG16" s="51"/>
      <c r="BH16" s="51"/>
      <c r="BI16" s="51"/>
      <c r="BJ16" s="51"/>
      <c r="BK16" s="51"/>
      <c r="BL16" s="51"/>
      <c r="BM16" s="51"/>
      <c r="BN16" s="75"/>
      <c r="BO16" s="12"/>
      <c r="BP16" s="12"/>
      <c r="BQ16" s="51"/>
      <c r="BR16" s="51"/>
      <c r="BS16" s="51"/>
      <c r="BT16" s="51"/>
      <c r="BU16" s="51"/>
      <c r="BV16" s="51"/>
      <c r="BW16" s="51"/>
      <c r="BX16" s="51"/>
      <c r="BY16" s="75"/>
      <c r="BZ16" s="12"/>
      <c r="CA16" s="12"/>
      <c r="CB16" s="32"/>
      <c r="CC16" s="32"/>
      <c r="CD16" s="32"/>
      <c r="CE16" s="32"/>
      <c r="CF16" s="32"/>
      <c r="CG16" s="32"/>
      <c r="CH16" s="32"/>
      <c r="CI16" s="70"/>
    </row>
    <row r="17" spans="1:88">
      <c r="A17" s="91"/>
      <c r="B17" s="92"/>
      <c r="C17" s="92"/>
      <c r="D17" s="92"/>
      <c r="E17" s="92"/>
      <c r="F17" s="92"/>
      <c r="G17" s="92"/>
      <c r="H17" s="92"/>
      <c r="I17" s="93"/>
      <c r="J17" s="93"/>
      <c r="K17" s="94" t="s">
        <v>83</v>
      </c>
      <c r="L17" s="91"/>
      <c r="M17" s="92"/>
      <c r="N17" s="95"/>
      <c r="O17" s="95"/>
      <c r="P17" s="95"/>
      <c r="Q17" s="95"/>
      <c r="R17" s="95"/>
      <c r="S17" s="95"/>
      <c r="T17" s="95"/>
      <c r="U17" s="95"/>
      <c r="V17" s="94" t="s">
        <v>83</v>
      </c>
      <c r="W17" s="91"/>
      <c r="X17" s="92"/>
      <c r="Y17" s="95"/>
      <c r="Z17" s="95"/>
      <c r="AA17" s="95"/>
      <c r="AB17" s="95"/>
      <c r="AC17" s="95"/>
      <c r="AD17" s="95"/>
      <c r="AE17" s="95"/>
      <c r="AF17" s="95"/>
      <c r="AG17" s="94" t="s">
        <v>85</v>
      </c>
      <c r="AH17" s="96"/>
      <c r="AI17" s="97"/>
      <c r="AJ17" s="98"/>
      <c r="AK17" s="98"/>
      <c r="AL17" s="98"/>
      <c r="AM17" s="98"/>
      <c r="AN17" s="98"/>
      <c r="AO17" s="99"/>
      <c r="AP17" s="99"/>
      <c r="AQ17" s="99"/>
      <c r="AR17" s="94" t="s">
        <v>85</v>
      </c>
      <c r="AS17" s="91"/>
      <c r="AT17" s="92"/>
      <c r="AU17" s="95"/>
      <c r="AV17" s="95"/>
      <c r="AW17" s="95"/>
      <c r="AX17" s="95"/>
      <c r="AY17" s="95"/>
      <c r="AZ17" s="95"/>
      <c r="BA17" s="95"/>
      <c r="BB17" s="95"/>
      <c r="BC17" s="94" t="s">
        <v>85</v>
      </c>
      <c r="BD17" s="91"/>
      <c r="BE17" s="92"/>
      <c r="BF17" s="95"/>
      <c r="BG17" s="95"/>
      <c r="BH17" s="95"/>
      <c r="BI17" s="95"/>
      <c r="BJ17" s="95"/>
      <c r="BK17" s="95"/>
      <c r="BL17" s="95"/>
      <c r="BM17" s="95"/>
      <c r="BN17" s="94" t="s">
        <v>85</v>
      </c>
      <c r="BO17" s="91"/>
      <c r="BP17" s="92"/>
      <c r="BQ17" s="95"/>
      <c r="BR17" s="95"/>
      <c r="BS17" s="95"/>
      <c r="BT17" s="95"/>
      <c r="BU17" s="95"/>
      <c r="BV17" s="95"/>
      <c r="BW17" s="95"/>
      <c r="BX17" s="95"/>
      <c r="BY17" s="94" t="s">
        <v>85</v>
      </c>
      <c r="BZ17" s="91"/>
      <c r="CA17" s="92"/>
      <c r="CB17" s="95"/>
      <c r="CC17" s="95"/>
      <c r="CD17" s="95"/>
      <c r="CE17" s="95"/>
      <c r="CF17" s="95"/>
      <c r="CG17" s="95"/>
      <c r="CH17" s="95"/>
      <c r="CI17" s="94"/>
      <c r="CJ17" s="94" t="s">
        <v>85</v>
      </c>
    </row>
    <row r="18" spans="1:88">
      <c r="A18" s="6"/>
      <c r="B18" s="6"/>
      <c r="C18" s="6"/>
      <c r="D18" s="32"/>
      <c r="E18" s="32"/>
      <c r="F18" s="32"/>
      <c r="G18" s="32"/>
      <c r="H18" s="32"/>
      <c r="I18" s="32"/>
      <c r="J18" s="32"/>
      <c r="K18" s="70"/>
      <c r="N18" s="32"/>
      <c r="O18" s="32"/>
      <c r="P18" s="32"/>
      <c r="Q18" s="32"/>
      <c r="R18" s="32"/>
      <c r="S18" s="32"/>
      <c r="T18" s="32"/>
      <c r="U18" s="32"/>
      <c r="V18" s="70"/>
      <c r="Y18" s="32"/>
      <c r="Z18" s="32"/>
      <c r="AA18" s="32"/>
      <c r="AB18" s="32"/>
      <c r="AC18" s="32"/>
      <c r="AD18" s="32"/>
      <c r="AE18" s="32"/>
      <c r="AF18" s="32"/>
      <c r="AG18" s="70"/>
      <c r="AJ18" s="32"/>
      <c r="AK18" s="32"/>
      <c r="AL18" s="32"/>
      <c r="AM18" s="32"/>
      <c r="AN18" s="32"/>
      <c r="AO18" s="32"/>
      <c r="AP18" s="32"/>
      <c r="AQ18" s="32"/>
      <c r="AR18" s="70"/>
      <c r="AU18" s="32"/>
      <c r="AV18" s="32"/>
      <c r="AW18" s="32"/>
      <c r="AX18" s="32"/>
      <c r="AY18" s="32"/>
      <c r="AZ18" s="32"/>
      <c r="BA18" s="32"/>
      <c r="BB18" s="32"/>
      <c r="BC18" s="70"/>
      <c r="BF18" s="32"/>
      <c r="BG18" s="32"/>
      <c r="BH18" s="32"/>
      <c r="BI18" s="32"/>
      <c r="BJ18" s="32"/>
      <c r="BK18" s="32"/>
      <c r="BL18" s="32"/>
      <c r="BM18" s="32"/>
      <c r="BN18" s="70"/>
      <c r="BQ18" s="32"/>
      <c r="BR18" s="32"/>
      <c r="BS18" s="32"/>
      <c r="BT18" s="32"/>
      <c r="BU18" s="32"/>
      <c r="BV18" s="32"/>
      <c r="BW18" s="32"/>
      <c r="BX18" s="32"/>
      <c r="BY18" s="70"/>
      <c r="CB18" s="32"/>
      <c r="CC18" s="32"/>
      <c r="CD18" s="32"/>
      <c r="CE18" s="32"/>
      <c r="CF18" s="32"/>
      <c r="CG18" s="32"/>
      <c r="CH18" s="32"/>
      <c r="CI18" s="70"/>
    </row>
    <row r="19" spans="1:88">
      <c r="B19" s="43" t="s">
        <v>362</v>
      </c>
      <c r="C19" s="221" t="s">
        <v>37</v>
      </c>
      <c r="D19" s="221" t="s">
        <v>99</v>
      </c>
      <c r="E19" s="221" t="s">
        <v>100</v>
      </c>
      <c r="F19" s="221" t="s">
        <v>101</v>
      </c>
      <c r="G19" s="221" t="s">
        <v>341</v>
      </c>
      <c r="H19" s="222">
        <v>300000</v>
      </c>
      <c r="I19" s="223" t="s">
        <v>358</v>
      </c>
      <c r="J19" s="223" t="s">
        <v>358</v>
      </c>
      <c r="K19" s="223" t="s">
        <v>64</v>
      </c>
      <c r="M19" s="43" t="s">
        <v>362</v>
      </c>
      <c r="N19" s="221" t="s">
        <v>37</v>
      </c>
      <c r="O19" s="221" t="s">
        <v>99</v>
      </c>
      <c r="P19" s="221" t="s">
        <v>100</v>
      </c>
      <c r="Q19" s="221" t="s">
        <v>101</v>
      </c>
      <c r="R19" s="221" t="s">
        <v>341</v>
      </c>
      <c r="S19" s="222">
        <v>300000</v>
      </c>
      <c r="T19" s="223" t="s">
        <v>358</v>
      </c>
      <c r="U19" s="223" t="s">
        <v>358</v>
      </c>
      <c r="V19" s="223" t="s">
        <v>64</v>
      </c>
      <c r="X19" s="43" t="s">
        <v>362</v>
      </c>
      <c r="Y19" s="221" t="s">
        <v>37</v>
      </c>
      <c r="Z19" s="221" t="s">
        <v>99</v>
      </c>
      <c r="AA19" s="221" t="s">
        <v>100</v>
      </c>
      <c r="AB19" s="221" t="s">
        <v>101</v>
      </c>
      <c r="AC19" s="221" t="s">
        <v>341</v>
      </c>
      <c r="AD19" s="222">
        <v>300000</v>
      </c>
      <c r="AE19" s="223" t="s">
        <v>358</v>
      </c>
      <c r="AF19" s="223" t="s">
        <v>358</v>
      </c>
      <c r="AG19" s="223" t="s">
        <v>64</v>
      </c>
      <c r="AI19" s="43" t="s">
        <v>362</v>
      </c>
      <c r="AJ19" s="221" t="s">
        <v>37</v>
      </c>
      <c r="AK19" s="221" t="s">
        <v>99</v>
      </c>
      <c r="AL19" s="221" t="s">
        <v>100</v>
      </c>
      <c r="AM19" s="221" t="s">
        <v>101</v>
      </c>
      <c r="AN19" s="221" t="s">
        <v>341</v>
      </c>
      <c r="AO19" s="222">
        <v>300000</v>
      </c>
      <c r="AP19" s="223" t="s">
        <v>358</v>
      </c>
      <c r="AQ19" s="223" t="s">
        <v>358</v>
      </c>
      <c r="AR19" s="223" t="s">
        <v>64</v>
      </c>
      <c r="AT19" s="43" t="s">
        <v>362</v>
      </c>
      <c r="AU19" s="221" t="s">
        <v>37</v>
      </c>
      <c r="AV19" s="221" t="s">
        <v>99</v>
      </c>
      <c r="AW19" s="221" t="s">
        <v>100</v>
      </c>
      <c r="AX19" s="221" t="s">
        <v>101</v>
      </c>
      <c r="AY19" s="221" t="s">
        <v>341</v>
      </c>
      <c r="AZ19" s="222">
        <v>300000</v>
      </c>
      <c r="BA19" s="223" t="s">
        <v>358</v>
      </c>
      <c r="BB19" s="223" t="s">
        <v>358</v>
      </c>
      <c r="BC19" s="223" t="s">
        <v>64</v>
      </c>
      <c r="BE19" s="43" t="s">
        <v>362</v>
      </c>
      <c r="BF19" s="221" t="s">
        <v>37</v>
      </c>
      <c r="BG19" s="221" t="s">
        <v>99</v>
      </c>
      <c r="BH19" s="221" t="s">
        <v>100</v>
      </c>
      <c r="BI19" s="221" t="s">
        <v>101</v>
      </c>
      <c r="BJ19" s="221" t="s">
        <v>341</v>
      </c>
      <c r="BK19" s="222">
        <v>300000</v>
      </c>
      <c r="BL19" s="223" t="s">
        <v>358</v>
      </c>
      <c r="BM19" s="223" t="s">
        <v>358</v>
      </c>
      <c r="BN19" s="223" t="s">
        <v>64</v>
      </c>
      <c r="BP19" s="43" t="s">
        <v>362</v>
      </c>
      <c r="BQ19" s="221" t="s">
        <v>37</v>
      </c>
      <c r="BR19" s="221" t="s">
        <v>99</v>
      </c>
      <c r="BS19" s="221" t="s">
        <v>100</v>
      </c>
      <c r="BT19" s="221" t="s">
        <v>101</v>
      </c>
      <c r="BU19" s="221" t="s">
        <v>341</v>
      </c>
      <c r="BV19" s="222">
        <v>300000</v>
      </c>
      <c r="BW19" s="223" t="s">
        <v>358</v>
      </c>
      <c r="BX19" s="223" t="s">
        <v>358</v>
      </c>
      <c r="BY19" s="223" t="s">
        <v>64</v>
      </c>
      <c r="CA19" s="43" t="s">
        <v>362</v>
      </c>
      <c r="CB19" s="221" t="s">
        <v>37</v>
      </c>
      <c r="CC19" s="221" t="s">
        <v>99</v>
      </c>
      <c r="CD19" s="221" t="s">
        <v>100</v>
      </c>
      <c r="CE19" s="221" t="s">
        <v>101</v>
      </c>
      <c r="CF19" s="221" t="s">
        <v>341</v>
      </c>
      <c r="CG19" s="222">
        <v>300000</v>
      </c>
      <c r="CH19" s="223" t="s">
        <v>358</v>
      </c>
      <c r="CI19" s="223" t="s">
        <v>358</v>
      </c>
      <c r="CJ19" s="223" t="s">
        <v>64</v>
      </c>
    </row>
    <row r="20" spans="1:88">
      <c r="B20" s="44"/>
      <c r="C20" s="220" t="s">
        <v>633</v>
      </c>
      <c r="D20" s="220" t="s">
        <v>38</v>
      </c>
      <c r="E20" s="220" t="s">
        <v>38</v>
      </c>
      <c r="F20" s="220" t="s">
        <v>38</v>
      </c>
      <c r="G20" s="220" t="s">
        <v>38</v>
      </c>
      <c r="H20" s="220" t="s">
        <v>39</v>
      </c>
      <c r="I20" s="11" t="s">
        <v>356</v>
      </c>
      <c r="J20" s="11" t="s">
        <v>357</v>
      </c>
      <c r="K20" s="11" t="s">
        <v>115</v>
      </c>
      <c r="M20" s="44"/>
      <c r="N20" s="220" t="s">
        <v>633</v>
      </c>
      <c r="O20" s="220" t="s">
        <v>38</v>
      </c>
      <c r="P20" s="220" t="s">
        <v>38</v>
      </c>
      <c r="Q20" s="220" t="s">
        <v>38</v>
      </c>
      <c r="R20" s="220" t="s">
        <v>38</v>
      </c>
      <c r="S20" s="220" t="s">
        <v>39</v>
      </c>
      <c r="T20" s="11" t="s">
        <v>356</v>
      </c>
      <c r="U20" s="11" t="s">
        <v>357</v>
      </c>
      <c r="V20" s="11" t="s">
        <v>115</v>
      </c>
      <c r="X20" s="44"/>
      <c r="Y20" s="220" t="s">
        <v>633</v>
      </c>
      <c r="Z20" s="220" t="s">
        <v>38</v>
      </c>
      <c r="AA20" s="220" t="s">
        <v>38</v>
      </c>
      <c r="AB20" s="220" t="s">
        <v>38</v>
      </c>
      <c r="AC20" s="220" t="s">
        <v>38</v>
      </c>
      <c r="AD20" s="220" t="s">
        <v>39</v>
      </c>
      <c r="AE20" s="11" t="s">
        <v>356</v>
      </c>
      <c r="AF20" s="11" t="s">
        <v>357</v>
      </c>
      <c r="AG20" s="11" t="s">
        <v>115</v>
      </c>
      <c r="AI20" s="44"/>
      <c r="AJ20" s="220" t="s">
        <v>633</v>
      </c>
      <c r="AK20" s="220" t="s">
        <v>38</v>
      </c>
      <c r="AL20" s="220" t="s">
        <v>38</v>
      </c>
      <c r="AM20" s="220" t="s">
        <v>38</v>
      </c>
      <c r="AN20" s="220" t="s">
        <v>38</v>
      </c>
      <c r="AO20" s="220" t="s">
        <v>39</v>
      </c>
      <c r="AP20" s="11" t="s">
        <v>356</v>
      </c>
      <c r="AQ20" s="11" t="s">
        <v>357</v>
      </c>
      <c r="AR20" s="11" t="s">
        <v>115</v>
      </c>
      <c r="AT20" s="44"/>
      <c r="AU20" s="220" t="s">
        <v>633</v>
      </c>
      <c r="AV20" s="220" t="s">
        <v>38</v>
      </c>
      <c r="AW20" s="220" t="s">
        <v>38</v>
      </c>
      <c r="AX20" s="220" t="s">
        <v>38</v>
      </c>
      <c r="AY20" s="220" t="s">
        <v>38</v>
      </c>
      <c r="AZ20" s="220" t="s">
        <v>39</v>
      </c>
      <c r="BA20" s="11" t="s">
        <v>356</v>
      </c>
      <c r="BB20" s="11" t="s">
        <v>357</v>
      </c>
      <c r="BC20" s="11" t="s">
        <v>115</v>
      </c>
      <c r="BE20" s="44"/>
      <c r="BF20" s="220" t="s">
        <v>633</v>
      </c>
      <c r="BG20" s="220" t="s">
        <v>38</v>
      </c>
      <c r="BH20" s="220" t="s">
        <v>38</v>
      </c>
      <c r="BI20" s="220" t="s">
        <v>38</v>
      </c>
      <c r="BJ20" s="220" t="s">
        <v>38</v>
      </c>
      <c r="BK20" s="220" t="s">
        <v>39</v>
      </c>
      <c r="BL20" s="11" t="s">
        <v>356</v>
      </c>
      <c r="BM20" s="11" t="s">
        <v>357</v>
      </c>
      <c r="BN20" s="11" t="s">
        <v>115</v>
      </c>
      <c r="BP20" s="44"/>
      <c r="BQ20" s="220" t="s">
        <v>633</v>
      </c>
      <c r="BR20" s="220" t="s">
        <v>38</v>
      </c>
      <c r="BS20" s="220" t="s">
        <v>38</v>
      </c>
      <c r="BT20" s="220" t="s">
        <v>38</v>
      </c>
      <c r="BU20" s="220" t="s">
        <v>38</v>
      </c>
      <c r="BV20" s="220" t="s">
        <v>39</v>
      </c>
      <c r="BW20" s="11" t="s">
        <v>356</v>
      </c>
      <c r="BX20" s="11" t="s">
        <v>357</v>
      </c>
      <c r="BY20" s="11" t="s">
        <v>115</v>
      </c>
      <c r="CA20" s="44"/>
      <c r="CB20" s="220" t="s">
        <v>633</v>
      </c>
      <c r="CC20" s="220" t="s">
        <v>38</v>
      </c>
      <c r="CD20" s="220" t="s">
        <v>38</v>
      </c>
      <c r="CE20" s="220" t="s">
        <v>38</v>
      </c>
      <c r="CF20" s="220" t="s">
        <v>38</v>
      </c>
      <c r="CG20" s="220" t="s">
        <v>39</v>
      </c>
      <c r="CH20" s="11" t="s">
        <v>356</v>
      </c>
      <c r="CI20" s="11" t="s">
        <v>357</v>
      </c>
      <c r="CJ20" s="11" t="s">
        <v>115</v>
      </c>
    </row>
    <row r="21" spans="1:88">
      <c r="B21" s="45"/>
      <c r="C21" s="224" t="s">
        <v>39</v>
      </c>
      <c r="D21" s="224" t="s">
        <v>102</v>
      </c>
      <c r="E21" s="224" t="s">
        <v>103</v>
      </c>
      <c r="F21" s="224" t="s">
        <v>104</v>
      </c>
      <c r="G21" s="224" t="s">
        <v>342</v>
      </c>
      <c r="H21" s="224" t="s">
        <v>105</v>
      </c>
      <c r="I21" s="225" t="s">
        <v>104</v>
      </c>
      <c r="J21" s="225" t="s">
        <v>105</v>
      </c>
      <c r="K21" s="225" t="s">
        <v>339</v>
      </c>
      <c r="M21" s="45"/>
      <c r="N21" s="224" t="s">
        <v>39</v>
      </c>
      <c r="O21" s="224" t="s">
        <v>102</v>
      </c>
      <c r="P21" s="224" t="s">
        <v>103</v>
      </c>
      <c r="Q21" s="224" t="s">
        <v>104</v>
      </c>
      <c r="R21" s="224" t="s">
        <v>342</v>
      </c>
      <c r="S21" s="224" t="s">
        <v>105</v>
      </c>
      <c r="T21" s="225" t="s">
        <v>104</v>
      </c>
      <c r="U21" s="225" t="s">
        <v>105</v>
      </c>
      <c r="V21" s="225" t="s">
        <v>339</v>
      </c>
      <c r="X21" s="45"/>
      <c r="Y21" s="224" t="s">
        <v>39</v>
      </c>
      <c r="Z21" s="224" t="s">
        <v>102</v>
      </c>
      <c r="AA21" s="224" t="s">
        <v>103</v>
      </c>
      <c r="AB21" s="224" t="s">
        <v>104</v>
      </c>
      <c r="AC21" s="224" t="s">
        <v>342</v>
      </c>
      <c r="AD21" s="224" t="s">
        <v>105</v>
      </c>
      <c r="AE21" s="225" t="s">
        <v>104</v>
      </c>
      <c r="AF21" s="225" t="s">
        <v>105</v>
      </c>
      <c r="AG21" s="225" t="s">
        <v>339</v>
      </c>
      <c r="AI21" s="45"/>
      <c r="AJ21" s="224" t="s">
        <v>39</v>
      </c>
      <c r="AK21" s="224" t="s">
        <v>102</v>
      </c>
      <c r="AL21" s="224" t="s">
        <v>103</v>
      </c>
      <c r="AM21" s="224" t="s">
        <v>104</v>
      </c>
      <c r="AN21" s="224" t="s">
        <v>342</v>
      </c>
      <c r="AO21" s="224" t="s">
        <v>105</v>
      </c>
      <c r="AP21" s="225" t="s">
        <v>104</v>
      </c>
      <c r="AQ21" s="225" t="s">
        <v>105</v>
      </c>
      <c r="AR21" s="225" t="s">
        <v>339</v>
      </c>
      <c r="AT21" s="45"/>
      <c r="AU21" s="224" t="s">
        <v>39</v>
      </c>
      <c r="AV21" s="224" t="s">
        <v>102</v>
      </c>
      <c r="AW21" s="224" t="s">
        <v>103</v>
      </c>
      <c r="AX21" s="224" t="s">
        <v>104</v>
      </c>
      <c r="AY21" s="224" t="s">
        <v>342</v>
      </c>
      <c r="AZ21" s="224" t="s">
        <v>105</v>
      </c>
      <c r="BA21" s="225" t="s">
        <v>104</v>
      </c>
      <c r="BB21" s="225" t="s">
        <v>105</v>
      </c>
      <c r="BC21" s="225" t="s">
        <v>339</v>
      </c>
      <c r="BE21" s="45"/>
      <c r="BF21" s="224" t="s">
        <v>39</v>
      </c>
      <c r="BG21" s="224" t="s">
        <v>102</v>
      </c>
      <c r="BH21" s="224" t="s">
        <v>103</v>
      </c>
      <c r="BI21" s="224" t="s">
        <v>104</v>
      </c>
      <c r="BJ21" s="224" t="s">
        <v>342</v>
      </c>
      <c r="BK21" s="224" t="s">
        <v>105</v>
      </c>
      <c r="BL21" s="225" t="s">
        <v>104</v>
      </c>
      <c r="BM21" s="225" t="s">
        <v>105</v>
      </c>
      <c r="BN21" s="225" t="s">
        <v>339</v>
      </c>
      <c r="BP21" s="45"/>
      <c r="BQ21" s="224" t="s">
        <v>39</v>
      </c>
      <c r="BR21" s="224" t="s">
        <v>102</v>
      </c>
      <c r="BS21" s="224" t="s">
        <v>103</v>
      </c>
      <c r="BT21" s="224" t="s">
        <v>104</v>
      </c>
      <c r="BU21" s="224" t="s">
        <v>342</v>
      </c>
      <c r="BV21" s="224" t="s">
        <v>105</v>
      </c>
      <c r="BW21" s="225" t="s">
        <v>104</v>
      </c>
      <c r="BX21" s="225" t="s">
        <v>105</v>
      </c>
      <c r="BY21" s="225" t="s">
        <v>339</v>
      </c>
      <c r="CA21" s="45"/>
      <c r="CB21" s="224" t="s">
        <v>39</v>
      </c>
      <c r="CC21" s="224" t="s">
        <v>102</v>
      </c>
      <c r="CD21" s="224" t="s">
        <v>103</v>
      </c>
      <c r="CE21" s="224" t="s">
        <v>104</v>
      </c>
      <c r="CF21" s="224" t="s">
        <v>342</v>
      </c>
      <c r="CG21" s="224" t="s">
        <v>105</v>
      </c>
      <c r="CH21" s="225" t="s">
        <v>104</v>
      </c>
      <c r="CI21" s="225" t="s">
        <v>105</v>
      </c>
      <c r="CJ21" s="225" t="s">
        <v>339</v>
      </c>
    </row>
    <row r="22" spans="1:88" s="327" customFormat="1" ht="15.75" customHeight="1">
      <c r="B22" s="375" t="s">
        <v>75</v>
      </c>
      <c r="C22" s="376">
        <v>390.247462826</v>
      </c>
      <c r="D22" s="376">
        <v>341.87328559100001</v>
      </c>
      <c r="E22" s="376">
        <v>326.20447634300001</v>
      </c>
      <c r="F22" s="376">
        <v>399.39035836400001</v>
      </c>
      <c r="G22" s="376">
        <v>485.83368316399998</v>
      </c>
      <c r="H22" s="376">
        <v>547.82213907000005</v>
      </c>
      <c r="I22" s="377">
        <v>357.36637179500002</v>
      </c>
      <c r="J22" s="377">
        <v>519.22341331300004</v>
      </c>
      <c r="K22" s="378">
        <v>443.936168404</v>
      </c>
      <c r="M22" s="375" t="s">
        <v>75</v>
      </c>
      <c r="N22" s="376">
        <v>254.49461119599999</v>
      </c>
      <c r="O22" s="376">
        <v>212.493501073</v>
      </c>
      <c r="P22" s="376">
        <v>197.37630099200001</v>
      </c>
      <c r="Q22" s="376">
        <v>227.449011353</v>
      </c>
      <c r="R22" s="376">
        <v>272.41045961200001</v>
      </c>
      <c r="S22" s="376">
        <v>275.72550970100002</v>
      </c>
      <c r="T22" s="377">
        <v>213.034793321</v>
      </c>
      <c r="U22" s="377">
        <v>274.19609253800002</v>
      </c>
      <c r="V22" s="378">
        <v>245.74712504199999</v>
      </c>
      <c r="X22" s="375" t="s">
        <v>75</v>
      </c>
      <c r="Y22" s="437">
        <v>65.213649142999998</v>
      </c>
      <c r="Z22" s="437">
        <v>62.155631933999999</v>
      </c>
      <c r="AA22" s="437">
        <v>60.506925963999997</v>
      </c>
      <c r="AB22" s="437">
        <v>56.949049117000001</v>
      </c>
      <c r="AC22" s="437">
        <v>56.070723182000002</v>
      </c>
      <c r="AD22" s="437">
        <v>50.331209719</v>
      </c>
      <c r="AE22" s="438">
        <v>59.612434223000001</v>
      </c>
      <c r="AF22" s="438">
        <v>52.808884482000003</v>
      </c>
      <c r="AG22" s="425">
        <v>55.356409892000002</v>
      </c>
      <c r="AI22" s="375" t="s">
        <v>75</v>
      </c>
      <c r="AJ22" s="437">
        <v>48.324643938999998</v>
      </c>
      <c r="AK22" s="437">
        <v>44.861649237999998</v>
      </c>
      <c r="AL22" s="437">
        <v>43.869025778999998</v>
      </c>
      <c r="AM22" s="437">
        <v>38.204775777999998</v>
      </c>
      <c r="AN22" s="437">
        <v>40.261069761000002</v>
      </c>
      <c r="AO22" s="437">
        <v>30.817574780000001</v>
      </c>
      <c r="AP22" s="438">
        <v>42.040321441000003</v>
      </c>
      <c r="AQ22" s="438">
        <v>34.894211124999998</v>
      </c>
      <c r="AR22" s="425">
        <v>37.570005131000002</v>
      </c>
      <c r="AT22" s="375" t="s">
        <v>75</v>
      </c>
      <c r="AU22" s="437">
        <v>13.471311066</v>
      </c>
      <c r="AV22" s="437">
        <v>16.439703260999998</v>
      </c>
      <c r="AW22" s="437">
        <v>18.984805140999999</v>
      </c>
      <c r="AX22" s="437">
        <v>24.828249746000001</v>
      </c>
      <c r="AY22" s="437">
        <v>27.413256342</v>
      </c>
      <c r="AZ22" s="437">
        <v>36.042951131000002</v>
      </c>
      <c r="BA22" s="438">
        <v>20.596465094999999</v>
      </c>
      <c r="BB22" s="438">
        <v>32.317621950000003</v>
      </c>
      <c r="BC22" s="425">
        <v>27.928744663</v>
      </c>
      <c r="BE22" s="375" t="s">
        <v>75</v>
      </c>
      <c r="BF22" s="437">
        <v>9.8808281699999991</v>
      </c>
      <c r="BG22" s="437">
        <v>12.533196329000001</v>
      </c>
      <c r="BH22" s="437">
        <v>14.715377255</v>
      </c>
      <c r="BI22" s="437">
        <v>19.244341206000001</v>
      </c>
      <c r="BJ22" s="437">
        <v>21.159313568999998</v>
      </c>
      <c r="BK22" s="437">
        <v>30.834570191000001</v>
      </c>
      <c r="BL22" s="438">
        <v>15.90338762</v>
      </c>
      <c r="BM22" s="438">
        <v>26.657885301</v>
      </c>
      <c r="BN22" s="425">
        <v>22.630964477999999</v>
      </c>
      <c r="BP22" s="375" t="s">
        <v>75</v>
      </c>
      <c r="BQ22" s="437">
        <v>10.477873722</v>
      </c>
      <c r="BR22" s="437">
        <v>10.272645702</v>
      </c>
      <c r="BS22" s="437">
        <v>10.113664009000001</v>
      </c>
      <c r="BT22" s="437">
        <v>9.4335254339999999</v>
      </c>
      <c r="BU22" s="437">
        <v>9.3838357370000001</v>
      </c>
      <c r="BV22" s="437">
        <v>8.3171477490000001</v>
      </c>
      <c r="BW22" s="438">
        <v>9.8908706970000004</v>
      </c>
      <c r="BX22" s="438">
        <v>8.7776233490000006</v>
      </c>
      <c r="BY22" s="425">
        <v>9.1944683810000001</v>
      </c>
      <c r="CA22" s="375" t="s">
        <v>75</v>
      </c>
      <c r="CB22" s="437">
        <v>15.098248667</v>
      </c>
      <c r="CC22" s="437">
        <v>13.848945201999999</v>
      </c>
      <c r="CD22" s="437">
        <v>16.138318140999999</v>
      </c>
      <c r="CE22" s="437">
        <v>15.765952072999999</v>
      </c>
      <c r="CF22" s="437">
        <v>18.122337615999999</v>
      </c>
      <c r="CG22" s="437">
        <v>19.251524015000001</v>
      </c>
      <c r="CH22" s="438">
        <v>15.597172373999999</v>
      </c>
      <c r="CI22" s="438">
        <v>18.764068647999999</v>
      </c>
      <c r="CJ22" s="425">
        <v>17.578254031</v>
      </c>
    </row>
    <row r="23" spans="1:88" s="327" customFormat="1" ht="15.75" customHeight="1">
      <c r="B23" s="379" t="s">
        <v>195</v>
      </c>
      <c r="C23" s="380">
        <v>391.06380608500001</v>
      </c>
      <c r="D23" s="380">
        <v>341.55187036500001</v>
      </c>
      <c r="E23" s="380">
        <v>328.055082889</v>
      </c>
      <c r="F23" s="380">
        <v>407.91220223099998</v>
      </c>
      <c r="G23" s="380">
        <v>481.77401280700002</v>
      </c>
      <c r="H23" s="380">
        <v>547.82213907000005</v>
      </c>
      <c r="I23" s="381">
        <v>360.54339207599998</v>
      </c>
      <c r="J23" s="381">
        <v>518.864823226</v>
      </c>
      <c r="K23" s="382">
        <v>444.39839120200003</v>
      </c>
      <c r="M23" s="379" t="s">
        <v>195</v>
      </c>
      <c r="N23" s="380">
        <v>255.20832997299999</v>
      </c>
      <c r="O23" s="380">
        <v>212.32496518599999</v>
      </c>
      <c r="P23" s="380">
        <v>198.48224109099999</v>
      </c>
      <c r="Q23" s="380">
        <v>231.26398004699999</v>
      </c>
      <c r="R23" s="380">
        <v>266.02972744099998</v>
      </c>
      <c r="S23" s="380">
        <v>275.72550970100002</v>
      </c>
      <c r="T23" s="381">
        <v>214.66574782500001</v>
      </c>
      <c r="U23" s="381">
        <v>271.474611982</v>
      </c>
      <c r="V23" s="382">
        <v>244.754581785</v>
      </c>
      <c r="X23" s="379" t="s">
        <v>195</v>
      </c>
      <c r="Y23" s="418">
        <v>65.260023044999997</v>
      </c>
      <c r="Z23" s="418">
        <v>62.164778941999998</v>
      </c>
      <c r="AA23" s="418">
        <v>60.502717818999997</v>
      </c>
      <c r="AB23" s="418">
        <v>56.694548185000002</v>
      </c>
      <c r="AC23" s="418">
        <v>55.218779005999998</v>
      </c>
      <c r="AD23" s="418">
        <v>50.331209719</v>
      </c>
      <c r="AE23" s="431">
        <v>59.539504133000001</v>
      </c>
      <c r="AF23" s="431">
        <v>52.320874306999997</v>
      </c>
      <c r="AG23" s="419">
        <v>55.075487813000002</v>
      </c>
      <c r="AI23" s="379" t="s">
        <v>195</v>
      </c>
      <c r="AJ23" s="418">
        <v>48.329242720000003</v>
      </c>
      <c r="AK23" s="418">
        <v>44.856127247000003</v>
      </c>
      <c r="AL23" s="418">
        <v>43.805051069999998</v>
      </c>
      <c r="AM23" s="418">
        <v>38.442212910999999</v>
      </c>
      <c r="AN23" s="418">
        <v>41.890859671000001</v>
      </c>
      <c r="AO23" s="418">
        <v>30.817574780000001</v>
      </c>
      <c r="AP23" s="431">
        <v>42.138137530000002</v>
      </c>
      <c r="AQ23" s="431">
        <v>35.325362091999999</v>
      </c>
      <c r="AR23" s="419">
        <v>37.925102443</v>
      </c>
      <c r="AT23" s="379" t="s">
        <v>195</v>
      </c>
      <c r="AU23" s="418">
        <v>13.383372401999999</v>
      </c>
      <c r="AV23" s="418">
        <v>16.455184565</v>
      </c>
      <c r="AW23" s="418">
        <v>18.92386445</v>
      </c>
      <c r="AX23" s="418">
        <v>24.703290912</v>
      </c>
      <c r="AY23" s="418">
        <v>28.368660219999999</v>
      </c>
      <c r="AZ23" s="418">
        <v>36.042951131000002</v>
      </c>
      <c r="BA23" s="431">
        <v>20.484257879000001</v>
      </c>
      <c r="BB23" s="431">
        <v>32.918849156</v>
      </c>
      <c r="BC23" s="419">
        <v>28.173836057999999</v>
      </c>
      <c r="BE23" s="379" t="s">
        <v>195</v>
      </c>
      <c r="BF23" s="418">
        <v>9.7840084100000002</v>
      </c>
      <c r="BG23" s="418">
        <v>12.555818509</v>
      </c>
      <c r="BH23" s="418">
        <v>14.658663707000001</v>
      </c>
      <c r="BI23" s="418">
        <v>19.098558488999998</v>
      </c>
      <c r="BJ23" s="418">
        <v>22.218689716</v>
      </c>
      <c r="BK23" s="418">
        <v>30.834570191000001</v>
      </c>
      <c r="BL23" s="431">
        <v>15.793146481999999</v>
      </c>
      <c r="BM23" s="431">
        <v>27.327159601000002</v>
      </c>
      <c r="BN23" s="419">
        <v>22.925805178000001</v>
      </c>
      <c r="BP23" s="379" t="s">
        <v>195</v>
      </c>
      <c r="BQ23" s="418">
        <v>10.503790846999999</v>
      </c>
      <c r="BR23" s="418">
        <v>10.275858532999999</v>
      </c>
      <c r="BS23" s="418">
        <v>10.149994252000001</v>
      </c>
      <c r="BT23" s="418">
        <v>9.6697419310000008</v>
      </c>
      <c r="BU23" s="418">
        <v>10.070328564</v>
      </c>
      <c r="BV23" s="418">
        <v>8.3171477490000001</v>
      </c>
      <c r="BW23" s="431">
        <v>10.002705956</v>
      </c>
      <c r="BX23" s="431">
        <v>9.0308443900000004</v>
      </c>
      <c r="BY23" s="419">
        <v>9.401704659</v>
      </c>
      <c r="CA23" s="379" t="s">
        <v>195</v>
      </c>
      <c r="CB23" s="418">
        <v>15.096792194000001</v>
      </c>
      <c r="CC23" s="418">
        <v>13.867041820000001</v>
      </c>
      <c r="CD23" s="418">
        <v>16.204885651000001</v>
      </c>
      <c r="CE23" s="418">
        <v>15.906835465</v>
      </c>
      <c r="CF23" s="418">
        <v>19.016929868999998</v>
      </c>
      <c r="CG23" s="418">
        <v>19.251524015000001</v>
      </c>
      <c r="CH23" s="431">
        <v>15.679923213</v>
      </c>
      <c r="CI23" s="431">
        <v>19.156023852000001</v>
      </c>
      <c r="CJ23" s="419">
        <v>17.829551377000001</v>
      </c>
    </row>
    <row r="24" spans="1:88" s="327" customFormat="1" ht="15.75" customHeight="1">
      <c r="B24" s="383" t="s">
        <v>557</v>
      </c>
      <c r="C24" s="384"/>
      <c r="D24" s="384"/>
      <c r="E24" s="384"/>
      <c r="F24" s="384"/>
      <c r="G24" s="384"/>
      <c r="H24" s="384"/>
      <c r="I24" s="385"/>
      <c r="J24" s="385"/>
      <c r="K24" s="386"/>
      <c r="M24" s="383" t="s">
        <v>557</v>
      </c>
      <c r="N24" s="384"/>
      <c r="O24" s="384"/>
      <c r="P24" s="384"/>
      <c r="Q24" s="384"/>
      <c r="R24" s="384"/>
      <c r="S24" s="384"/>
      <c r="T24" s="385"/>
      <c r="U24" s="385"/>
      <c r="V24" s="386"/>
      <c r="X24" s="383" t="s">
        <v>557</v>
      </c>
      <c r="Y24" s="420"/>
      <c r="Z24" s="420"/>
      <c r="AA24" s="420"/>
      <c r="AB24" s="420"/>
      <c r="AC24" s="420"/>
      <c r="AD24" s="420"/>
      <c r="AE24" s="432"/>
      <c r="AF24" s="432"/>
      <c r="AG24" s="421"/>
      <c r="AI24" s="383" t="s">
        <v>557</v>
      </c>
      <c r="AJ24" s="420"/>
      <c r="AK24" s="420"/>
      <c r="AL24" s="420"/>
      <c r="AM24" s="420"/>
      <c r="AN24" s="420"/>
      <c r="AO24" s="420"/>
      <c r="AP24" s="432"/>
      <c r="AQ24" s="432"/>
      <c r="AR24" s="421"/>
      <c r="AT24" s="383" t="s">
        <v>557</v>
      </c>
      <c r="AU24" s="420"/>
      <c r="AV24" s="420"/>
      <c r="AW24" s="420"/>
      <c r="AX24" s="420"/>
      <c r="AY24" s="420"/>
      <c r="AZ24" s="420"/>
      <c r="BA24" s="432"/>
      <c r="BB24" s="432"/>
      <c r="BC24" s="421"/>
      <c r="BE24" s="383" t="s">
        <v>557</v>
      </c>
      <c r="BF24" s="420"/>
      <c r="BG24" s="420"/>
      <c r="BH24" s="420"/>
      <c r="BI24" s="420"/>
      <c r="BJ24" s="420"/>
      <c r="BK24" s="420"/>
      <c r="BL24" s="432"/>
      <c r="BM24" s="432"/>
      <c r="BN24" s="421"/>
      <c r="BP24" s="383" t="s">
        <v>557</v>
      </c>
      <c r="BQ24" s="420"/>
      <c r="BR24" s="420"/>
      <c r="BS24" s="420"/>
      <c r="BT24" s="420"/>
      <c r="BU24" s="420"/>
      <c r="BV24" s="420"/>
      <c r="BW24" s="432"/>
      <c r="BX24" s="432"/>
      <c r="BY24" s="421"/>
      <c r="CA24" s="383" t="s">
        <v>557</v>
      </c>
      <c r="CB24" s="420"/>
      <c r="CC24" s="420"/>
      <c r="CD24" s="420"/>
      <c r="CE24" s="420"/>
      <c r="CF24" s="420"/>
      <c r="CG24" s="420"/>
      <c r="CH24" s="432"/>
      <c r="CI24" s="432"/>
      <c r="CJ24" s="421"/>
    </row>
    <row r="25" spans="1:88" s="374" customFormat="1" ht="15.75" customHeight="1">
      <c r="B25" s="387" t="s">
        <v>106</v>
      </c>
      <c r="C25" s="388">
        <v>466.48648167200002</v>
      </c>
      <c r="D25" s="388">
        <v>427.24363942399998</v>
      </c>
      <c r="E25" s="388">
        <v>297.54966851500001</v>
      </c>
      <c r="F25" s="388">
        <v>395.85298947500002</v>
      </c>
      <c r="G25" s="388">
        <v>476.54827529699998</v>
      </c>
      <c r="H25" s="388">
        <v>1225.4307679369999</v>
      </c>
      <c r="I25" s="389">
        <v>368.067811581</v>
      </c>
      <c r="J25" s="389">
        <v>935.31111605399997</v>
      </c>
      <c r="K25" s="390">
        <v>626.71761533799997</v>
      </c>
      <c r="M25" s="387" t="s">
        <v>106</v>
      </c>
      <c r="N25" s="388">
        <v>293.398391855</v>
      </c>
      <c r="O25" s="388">
        <v>261.62689287900002</v>
      </c>
      <c r="P25" s="388">
        <v>161.95279770600001</v>
      </c>
      <c r="Q25" s="388">
        <v>218.644747344</v>
      </c>
      <c r="R25" s="388">
        <v>254.133529192</v>
      </c>
      <c r="S25" s="388">
        <v>778.58974272199998</v>
      </c>
      <c r="T25" s="389">
        <v>208.41362042099999</v>
      </c>
      <c r="U25" s="389">
        <v>575.41360281699997</v>
      </c>
      <c r="V25" s="390">
        <v>375.757108969</v>
      </c>
      <c r="X25" s="387" t="s">
        <v>106</v>
      </c>
      <c r="Y25" s="422">
        <v>62.895368544</v>
      </c>
      <c r="Z25" s="422">
        <v>61.235994812999998</v>
      </c>
      <c r="AA25" s="422">
        <v>54.428828138999997</v>
      </c>
      <c r="AB25" s="422">
        <v>55.233824970000001</v>
      </c>
      <c r="AC25" s="422">
        <v>53.327971658999999</v>
      </c>
      <c r="AD25" s="422">
        <v>63.536004081000002</v>
      </c>
      <c r="AE25" s="433">
        <v>56.623701900999997</v>
      </c>
      <c r="AF25" s="433">
        <v>61.521090997000002</v>
      </c>
      <c r="AG25" s="423">
        <v>59.956366275999997</v>
      </c>
      <c r="AI25" s="387" t="s">
        <v>106</v>
      </c>
      <c r="AJ25" s="422">
        <v>40.434096484999998</v>
      </c>
      <c r="AK25" s="422">
        <v>41.095558947999997</v>
      </c>
      <c r="AL25" s="422">
        <v>36.046654160999999</v>
      </c>
      <c r="AM25" s="422">
        <v>35.799304712000001</v>
      </c>
      <c r="AN25" s="422">
        <v>47.530371215000002</v>
      </c>
      <c r="AO25" s="422">
        <v>39.578469097000003</v>
      </c>
      <c r="AP25" s="433">
        <v>37.147335388000002</v>
      </c>
      <c r="AQ25" s="433">
        <v>41.148055767000002</v>
      </c>
      <c r="AR25" s="423">
        <v>39.869818330999998</v>
      </c>
      <c r="AT25" s="387" t="s">
        <v>106</v>
      </c>
      <c r="AU25" s="422">
        <v>14.296226543</v>
      </c>
      <c r="AV25" s="422">
        <v>17.457328559</v>
      </c>
      <c r="AW25" s="422">
        <v>24.8343901</v>
      </c>
      <c r="AX25" s="422">
        <v>25.711064530000002</v>
      </c>
      <c r="AY25" s="422">
        <v>28.434431016000001</v>
      </c>
      <c r="AZ25" s="422">
        <v>23.466085671999998</v>
      </c>
      <c r="BA25" s="433">
        <v>23.129411961999999</v>
      </c>
      <c r="BB25" s="433">
        <v>24.446762811999999</v>
      </c>
      <c r="BC25" s="423">
        <v>24.025866820000001</v>
      </c>
      <c r="BE25" s="387" t="s">
        <v>106</v>
      </c>
      <c r="BF25" s="422">
        <v>10.089056674</v>
      </c>
      <c r="BG25" s="422">
        <v>13.784258036000001</v>
      </c>
      <c r="BH25" s="422">
        <v>19.990814206</v>
      </c>
      <c r="BI25" s="422">
        <v>20.443454558999999</v>
      </c>
      <c r="BJ25" s="422">
        <v>22.433644003000001</v>
      </c>
      <c r="BK25" s="422">
        <v>19.633641001000001</v>
      </c>
      <c r="BL25" s="433">
        <v>18.346979658999999</v>
      </c>
      <c r="BM25" s="433">
        <v>20.186319759</v>
      </c>
      <c r="BN25" s="423">
        <v>19.598647251999999</v>
      </c>
      <c r="BP25" s="387" t="s">
        <v>106</v>
      </c>
      <c r="BQ25" s="422">
        <v>8.4017671959999998</v>
      </c>
      <c r="BR25" s="422">
        <v>7.5748799189999998</v>
      </c>
      <c r="BS25" s="422">
        <v>7.1875049510000002</v>
      </c>
      <c r="BT25" s="422">
        <v>9.4960964959999998</v>
      </c>
      <c r="BU25" s="422">
        <v>10.160743117000001</v>
      </c>
      <c r="BV25" s="422">
        <v>4.6312474679999998</v>
      </c>
      <c r="BW25" s="433">
        <v>8.3816263909999993</v>
      </c>
      <c r="BX25" s="433">
        <v>5.7226872929999999</v>
      </c>
      <c r="BY25" s="423">
        <v>6.57222317</v>
      </c>
      <c r="CA25" s="387" t="s">
        <v>106</v>
      </c>
      <c r="CB25" s="422">
        <v>16.36041707</v>
      </c>
      <c r="CC25" s="422">
        <v>14.596541995000001</v>
      </c>
      <c r="CD25" s="422">
        <v>17.460096158999999</v>
      </c>
      <c r="CE25" s="422">
        <v>17.024399098</v>
      </c>
      <c r="CF25" s="422">
        <v>17.776115882999999</v>
      </c>
      <c r="CG25" s="422">
        <v>16.643220667000001</v>
      </c>
      <c r="CH25" s="433">
        <v>16.688457345</v>
      </c>
      <c r="CI25" s="433">
        <v>16.866837256</v>
      </c>
      <c r="CJ25" s="423">
        <v>16.809844550000001</v>
      </c>
    </row>
    <row r="26" spans="1:88" s="327" customFormat="1" ht="15.75" customHeight="1">
      <c r="B26" s="391" t="s">
        <v>107</v>
      </c>
      <c r="C26" s="392">
        <v>281.88965665000001</v>
      </c>
      <c r="D26" s="392">
        <v>299.21284887899998</v>
      </c>
      <c r="E26" s="392">
        <v>298.49901492200001</v>
      </c>
      <c r="F26" s="392">
        <v>432.36917601800002</v>
      </c>
      <c r="G26" s="392">
        <v>504.21329081599998</v>
      </c>
      <c r="H26" s="392" t="s">
        <v>88</v>
      </c>
      <c r="I26" s="393">
        <v>328.02287552199999</v>
      </c>
      <c r="J26" s="393">
        <v>504.21329081599998</v>
      </c>
      <c r="K26" s="378">
        <v>377.85697416300002</v>
      </c>
      <c r="M26" s="391" t="s">
        <v>107</v>
      </c>
      <c r="N26" s="392">
        <v>171.69657778999999</v>
      </c>
      <c r="O26" s="392">
        <v>165.034181571</v>
      </c>
      <c r="P26" s="392">
        <v>169.84581198399999</v>
      </c>
      <c r="Q26" s="392">
        <v>222.86181021100001</v>
      </c>
      <c r="R26" s="392">
        <v>281.390062693</v>
      </c>
      <c r="S26" s="392" t="s">
        <v>88</v>
      </c>
      <c r="T26" s="393">
        <v>181.25354453400001</v>
      </c>
      <c r="U26" s="393">
        <v>281.390062693</v>
      </c>
      <c r="V26" s="378">
        <v>209.57638556500001</v>
      </c>
      <c r="X26" s="391" t="s">
        <v>107</v>
      </c>
      <c r="Y26" s="424">
        <v>60.909144318999999</v>
      </c>
      <c r="Z26" s="424">
        <v>55.156114514999999</v>
      </c>
      <c r="AA26" s="424">
        <v>56.899957284000003</v>
      </c>
      <c r="AB26" s="424">
        <v>51.544333539999997</v>
      </c>
      <c r="AC26" s="424">
        <v>55.807744028000002</v>
      </c>
      <c r="AD26" s="424" t="s">
        <v>88</v>
      </c>
      <c r="AE26" s="434">
        <v>55.256373277999998</v>
      </c>
      <c r="AF26" s="434">
        <v>55.807744028000002</v>
      </c>
      <c r="AG26" s="425">
        <v>55.464474627999998</v>
      </c>
      <c r="AI26" s="391" t="s">
        <v>107</v>
      </c>
      <c r="AJ26" s="424">
        <v>51.273851886000003</v>
      </c>
      <c r="AK26" s="424">
        <v>46.387270688999998</v>
      </c>
      <c r="AL26" s="424">
        <v>48.028582000999997</v>
      </c>
      <c r="AM26" s="424">
        <v>29.612437362000001</v>
      </c>
      <c r="AN26" s="424">
        <v>45.101233254</v>
      </c>
      <c r="AO26" s="424" t="s">
        <v>88</v>
      </c>
      <c r="AP26" s="434">
        <v>42.294321553000003</v>
      </c>
      <c r="AQ26" s="434">
        <v>45.101233254</v>
      </c>
      <c r="AR26" s="425">
        <v>43.353721448999998</v>
      </c>
      <c r="AT26" s="391" t="s">
        <v>107</v>
      </c>
      <c r="AU26" s="424">
        <v>13.863012171999999</v>
      </c>
      <c r="AV26" s="424">
        <v>16.218970808000002</v>
      </c>
      <c r="AW26" s="424">
        <v>18.582077836</v>
      </c>
      <c r="AX26" s="424">
        <v>30.356344159999999</v>
      </c>
      <c r="AY26" s="424">
        <v>28.893666039999999</v>
      </c>
      <c r="AZ26" s="424" t="s">
        <v>88</v>
      </c>
      <c r="BA26" s="434">
        <v>21.165580498000001</v>
      </c>
      <c r="BB26" s="434">
        <v>28.893666039999999</v>
      </c>
      <c r="BC26" s="425">
        <v>24.082356617999999</v>
      </c>
      <c r="BE26" s="391" t="s">
        <v>107</v>
      </c>
      <c r="BF26" s="424">
        <v>10.866179812</v>
      </c>
      <c r="BG26" s="424">
        <v>13.148808815000001</v>
      </c>
      <c r="BH26" s="424">
        <v>15.152476132</v>
      </c>
      <c r="BI26" s="424">
        <v>24.955724842999999</v>
      </c>
      <c r="BJ26" s="424">
        <v>21.984838701000001</v>
      </c>
      <c r="BK26" s="424" t="s">
        <v>88</v>
      </c>
      <c r="BL26" s="434">
        <v>17.257391235</v>
      </c>
      <c r="BM26" s="434">
        <v>21.984838701000001</v>
      </c>
      <c r="BN26" s="425">
        <v>19.041650195999999</v>
      </c>
      <c r="BP26" s="391" t="s">
        <v>107</v>
      </c>
      <c r="BQ26" s="424">
        <v>14.661721882</v>
      </c>
      <c r="BR26" s="424">
        <v>16.627957441</v>
      </c>
      <c r="BS26" s="424">
        <v>13.849206724</v>
      </c>
      <c r="BT26" s="424">
        <v>8.5226176539999994</v>
      </c>
      <c r="BU26" s="424">
        <v>9.8592994399999991</v>
      </c>
      <c r="BV26" s="424" t="s">
        <v>88</v>
      </c>
      <c r="BW26" s="434">
        <v>12.944331577</v>
      </c>
      <c r="BX26" s="434">
        <v>9.8592994399999991</v>
      </c>
      <c r="BY26" s="425">
        <v>11.779961952000001</v>
      </c>
      <c r="CA26" s="391" t="s">
        <v>107</v>
      </c>
      <c r="CB26" s="424">
        <v>12.493472568</v>
      </c>
      <c r="CC26" s="424">
        <v>12.715852573999999</v>
      </c>
      <c r="CD26" s="424">
        <v>14.183794646000001</v>
      </c>
      <c r="CE26" s="424">
        <v>13.454171399</v>
      </c>
      <c r="CF26" s="424">
        <v>19.486788894</v>
      </c>
      <c r="CG26" s="424" t="s">
        <v>88</v>
      </c>
      <c r="CH26" s="434">
        <v>13.434504164</v>
      </c>
      <c r="CI26" s="434">
        <v>19.486788894</v>
      </c>
      <c r="CJ26" s="425">
        <v>15.718790417999999</v>
      </c>
    </row>
    <row r="27" spans="1:88" s="374" customFormat="1" ht="15.75" customHeight="1">
      <c r="B27" s="387" t="s">
        <v>44</v>
      </c>
      <c r="C27" s="388">
        <v>520.59590501900004</v>
      </c>
      <c r="D27" s="388">
        <v>277.18833451299997</v>
      </c>
      <c r="E27" s="388">
        <v>295.85093702799998</v>
      </c>
      <c r="F27" s="388">
        <v>374.347579354</v>
      </c>
      <c r="G27" s="388">
        <v>567.13571948699996</v>
      </c>
      <c r="H27" s="388">
        <v>602.51298459899999</v>
      </c>
      <c r="I27" s="389">
        <v>329.66361837599999</v>
      </c>
      <c r="J27" s="389">
        <v>578.37419014900001</v>
      </c>
      <c r="K27" s="390">
        <v>432.32718649600002</v>
      </c>
      <c r="M27" s="387" t="s">
        <v>44</v>
      </c>
      <c r="N27" s="388">
        <v>330.60013294499998</v>
      </c>
      <c r="O27" s="388">
        <v>165.27676999100001</v>
      </c>
      <c r="P27" s="388">
        <v>169.73971462399999</v>
      </c>
      <c r="Q27" s="388">
        <v>212.30743995500001</v>
      </c>
      <c r="R27" s="388">
        <v>299.56003765700001</v>
      </c>
      <c r="S27" s="388">
        <v>359.97098492800001</v>
      </c>
      <c r="T27" s="389">
        <v>188.75247611399999</v>
      </c>
      <c r="U27" s="389">
        <v>318.75108186</v>
      </c>
      <c r="V27" s="390">
        <v>242.41372831300001</v>
      </c>
      <c r="X27" s="387" t="s">
        <v>44</v>
      </c>
      <c r="Y27" s="422">
        <v>63.504174689000003</v>
      </c>
      <c r="Z27" s="422">
        <v>59.626163663</v>
      </c>
      <c r="AA27" s="422">
        <v>57.373390913999998</v>
      </c>
      <c r="AB27" s="422">
        <v>56.713987658999997</v>
      </c>
      <c r="AC27" s="422">
        <v>52.819814968999999</v>
      </c>
      <c r="AD27" s="422">
        <v>59.74493399</v>
      </c>
      <c r="AE27" s="433">
        <v>57.256083349999997</v>
      </c>
      <c r="AF27" s="433">
        <v>55.111567440000002</v>
      </c>
      <c r="AG27" s="423">
        <v>56.071821501000002</v>
      </c>
      <c r="AI27" s="387" t="s">
        <v>44</v>
      </c>
      <c r="AJ27" s="422">
        <v>56.156481036999999</v>
      </c>
      <c r="AK27" s="422">
        <v>56.776736264</v>
      </c>
      <c r="AL27" s="422">
        <v>48.959959988000001</v>
      </c>
      <c r="AM27" s="422">
        <v>37.940007801999997</v>
      </c>
      <c r="AN27" s="422">
        <v>43.257540448</v>
      </c>
      <c r="AO27" s="422">
        <v>59.403910725000003</v>
      </c>
      <c r="AP27" s="433">
        <v>44.158115422999998</v>
      </c>
      <c r="AQ27" s="433">
        <v>48.600912002000001</v>
      </c>
      <c r="AR27" s="423">
        <v>46.611552334999999</v>
      </c>
      <c r="AT27" s="387" t="s">
        <v>44</v>
      </c>
      <c r="AU27" s="422">
        <v>11.493328418999999</v>
      </c>
      <c r="AV27" s="422">
        <v>22.777015900999999</v>
      </c>
      <c r="AW27" s="422">
        <v>19.687643833999999</v>
      </c>
      <c r="AX27" s="422">
        <v>21.605498847</v>
      </c>
      <c r="AY27" s="422">
        <v>19.496619468999999</v>
      </c>
      <c r="AZ27" s="422">
        <v>19.314593349999999</v>
      </c>
      <c r="BA27" s="433">
        <v>20.711248663999999</v>
      </c>
      <c r="BB27" s="433">
        <v>19.436380966000002</v>
      </c>
      <c r="BC27" s="423">
        <v>20.007230955000001</v>
      </c>
      <c r="BE27" s="387" t="s">
        <v>44</v>
      </c>
      <c r="BF27" s="422">
        <v>8.9641364620000008</v>
      </c>
      <c r="BG27" s="422">
        <v>17.394494129000002</v>
      </c>
      <c r="BH27" s="422">
        <v>15.301999923</v>
      </c>
      <c r="BI27" s="422">
        <v>17.481199597</v>
      </c>
      <c r="BJ27" s="422">
        <v>17.520147789999999</v>
      </c>
      <c r="BK27" s="422">
        <v>17.032376788000001</v>
      </c>
      <c r="BL27" s="433">
        <v>16.413702639</v>
      </c>
      <c r="BM27" s="433">
        <v>17.358728123999999</v>
      </c>
      <c r="BN27" s="423">
        <v>16.935572224000001</v>
      </c>
      <c r="BP27" s="387" t="s">
        <v>44</v>
      </c>
      <c r="BQ27" s="422">
        <v>12.839269576</v>
      </c>
      <c r="BR27" s="422">
        <v>10.246128499999999</v>
      </c>
      <c r="BS27" s="422">
        <v>9.5116989719999996</v>
      </c>
      <c r="BT27" s="422">
        <v>11.190299115</v>
      </c>
      <c r="BU27" s="422">
        <v>21.842183167000002</v>
      </c>
      <c r="BV27" s="422">
        <v>13.744741068</v>
      </c>
      <c r="BW27" s="433">
        <v>10.407271414</v>
      </c>
      <c r="BX27" s="433">
        <v>19.162469953999999</v>
      </c>
      <c r="BY27" s="423">
        <v>15.242137672</v>
      </c>
      <c r="CA27" s="387" t="s">
        <v>44</v>
      </c>
      <c r="CB27" s="422">
        <v>22.840761237999999</v>
      </c>
      <c r="CC27" s="422">
        <v>15.268871254</v>
      </c>
      <c r="CD27" s="422">
        <v>18.882977228000001</v>
      </c>
      <c r="CE27" s="422">
        <v>16.266631641</v>
      </c>
      <c r="CF27" s="422">
        <v>16.669771936</v>
      </c>
      <c r="CG27" s="422">
        <v>18.424293217999999</v>
      </c>
      <c r="CH27" s="433">
        <v>17.441835676</v>
      </c>
      <c r="CI27" s="433">
        <v>17.250401449000002</v>
      </c>
      <c r="CJ27" s="423">
        <v>17.336120325</v>
      </c>
    </row>
    <row r="28" spans="1:88" s="327" customFormat="1" ht="15.75" customHeight="1">
      <c r="B28" s="391" t="s">
        <v>108</v>
      </c>
      <c r="C28" s="392">
        <v>253.74081455199999</v>
      </c>
      <c r="D28" s="392">
        <v>237.76988453300001</v>
      </c>
      <c r="E28" s="392">
        <v>322.24401875000001</v>
      </c>
      <c r="F28" s="392">
        <v>416.19953412500001</v>
      </c>
      <c r="G28" s="392">
        <v>459.48309307</v>
      </c>
      <c r="H28" s="392" t="s">
        <v>88</v>
      </c>
      <c r="I28" s="393">
        <v>319.19355614300002</v>
      </c>
      <c r="J28" s="393">
        <v>459.48309307</v>
      </c>
      <c r="K28" s="378">
        <v>374.08616138899998</v>
      </c>
      <c r="M28" s="391" t="s">
        <v>108</v>
      </c>
      <c r="N28" s="392">
        <v>162.04028482999999</v>
      </c>
      <c r="O28" s="392">
        <v>133.60863247200001</v>
      </c>
      <c r="P28" s="392">
        <v>191.87238008099999</v>
      </c>
      <c r="Q28" s="392">
        <v>190.10598074699999</v>
      </c>
      <c r="R28" s="392">
        <v>222.014476801</v>
      </c>
      <c r="S28" s="392" t="s">
        <v>88</v>
      </c>
      <c r="T28" s="393">
        <v>176.051240992</v>
      </c>
      <c r="U28" s="393">
        <v>222.014476801</v>
      </c>
      <c r="V28" s="378">
        <v>194.03577365500001</v>
      </c>
      <c r="X28" s="391" t="s">
        <v>108</v>
      </c>
      <c r="Y28" s="424">
        <v>63.860552003000002</v>
      </c>
      <c r="Z28" s="424">
        <v>56.192411724000003</v>
      </c>
      <c r="AA28" s="424">
        <v>59.542572993</v>
      </c>
      <c r="AB28" s="424">
        <v>45.676644291999999</v>
      </c>
      <c r="AC28" s="424">
        <v>48.318312501999998</v>
      </c>
      <c r="AD28" s="424" t="s">
        <v>88</v>
      </c>
      <c r="AE28" s="434">
        <v>55.155010996999998</v>
      </c>
      <c r="AF28" s="434">
        <v>48.318312501999998</v>
      </c>
      <c r="AG28" s="425">
        <v>51.869273360999998</v>
      </c>
      <c r="AI28" s="391" t="s">
        <v>108</v>
      </c>
      <c r="AJ28" s="424">
        <v>54.60203576</v>
      </c>
      <c r="AK28" s="424">
        <v>29.143924125000002</v>
      </c>
      <c r="AL28" s="424">
        <v>41.233905645</v>
      </c>
      <c r="AM28" s="424">
        <v>27.107189419000001</v>
      </c>
      <c r="AN28" s="424">
        <v>32.034458475999998</v>
      </c>
      <c r="AO28" s="424" t="s">
        <v>88</v>
      </c>
      <c r="AP28" s="434">
        <v>35.838276114000003</v>
      </c>
      <c r="AQ28" s="434">
        <v>32.034458475999998</v>
      </c>
      <c r="AR28" s="425">
        <v>34.010150039999999</v>
      </c>
      <c r="AT28" s="391" t="s">
        <v>108</v>
      </c>
      <c r="AU28" s="424">
        <v>16.074730304999999</v>
      </c>
      <c r="AV28" s="424">
        <v>23.129873070999999</v>
      </c>
      <c r="AW28" s="424">
        <v>21.054230234999999</v>
      </c>
      <c r="AX28" s="424">
        <v>26.239544152000001</v>
      </c>
      <c r="AY28" s="424">
        <v>31.361580692</v>
      </c>
      <c r="AZ28" s="424" t="s">
        <v>88</v>
      </c>
      <c r="BA28" s="434">
        <v>22.632419231</v>
      </c>
      <c r="BB28" s="434">
        <v>31.361580692</v>
      </c>
      <c r="BC28" s="425">
        <v>26.827680199</v>
      </c>
      <c r="BE28" s="391" t="s">
        <v>108</v>
      </c>
      <c r="BF28" s="424">
        <v>12.57059563</v>
      </c>
      <c r="BG28" s="424">
        <v>19.109988174000001</v>
      </c>
      <c r="BH28" s="424">
        <v>17.318134216000001</v>
      </c>
      <c r="BI28" s="424">
        <v>19.174725547000001</v>
      </c>
      <c r="BJ28" s="424">
        <v>27.229698121999999</v>
      </c>
      <c r="BK28" s="424" t="s">
        <v>88</v>
      </c>
      <c r="BL28" s="434">
        <v>17.882595551000001</v>
      </c>
      <c r="BM28" s="434">
        <v>27.229698121999999</v>
      </c>
      <c r="BN28" s="425">
        <v>22.374840854999999</v>
      </c>
      <c r="BP28" s="391" t="s">
        <v>108</v>
      </c>
      <c r="BQ28" s="424">
        <v>10.507168995000001</v>
      </c>
      <c r="BR28" s="424">
        <v>10.437446414</v>
      </c>
      <c r="BS28" s="424">
        <v>9.9203381969999995</v>
      </c>
      <c r="BT28" s="424">
        <v>19.859421265999998</v>
      </c>
      <c r="BU28" s="424">
        <v>11.71868063</v>
      </c>
      <c r="BV28" s="424" t="s">
        <v>88</v>
      </c>
      <c r="BW28" s="434">
        <v>12.968053741</v>
      </c>
      <c r="BX28" s="434">
        <v>11.71868063</v>
      </c>
      <c r="BY28" s="425">
        <v>12.367601306999999</v>
      </c>
      <c r="CA28" s="391" t="s">
        <v>108</v>
      </c>
      <c r="CB28" s="424">
        <v>18.330674120000001</v>
      </c>
      <c r="CC28" s="424">
        <v>14.919159526</v>
      </c>
      <c r="CD28" s="424">
        <v>18.023075752</v>
      </c>
      <c r="CE28" s="424">
        <v>13.984847821000001</v>
      </c>
      <c r="CF28" s="424">
        <v>23.423277835</v>
      </c>
      <c r="CG28" s="424" t="s">
        <v>88</v>
      </c>
      <c r="CH28" s="434">
        <v>16.32988589</v>
      </c>
      <c r="CI28" s="434">
        <v>23.423277835</v>
      </c>
      <c r="CJ28" s="425">
        <v>19.738991162000001</v>
      </c>
    </row>
    <row r="29" spans="1:88" s="374" customFormat="1" ht="15.75" customHeight="1">
      <c r="B29" s="387" t="s">
        <v>47</v>
      </c>
      <c r="C29" s="388">
        <v>339.50239517400001</v>
      </c>
      <c r="D29" s="388">
        <v>339.85349919700002</v>
      </c>
      <c r="E29" s="388">
        <v>435.08396914899998</v>
      </c>
      <c r="F29" s="388">
        <v>362.33799980499998</v>
      </c>
      <c r="G29" s="388" t="s">
        <v>88</v>
      </c>
      <c r="H29" s="388" t="s">
        <v>88</v>
      </c>
      <c r="I29" s="389">
        <v>362.15495047000002</v>
      </c>
      <c r="J29" s="389" t="s">
        <v>88</v>
      </c>
      <c r="K29" s="390">
        <v>362.15495047000002</v>
      </c>
      <c r="M29" s="387" t="s">
        <v>47</v>
      </c>
      <c r="N29" s="388">
        <v>276.21583100200002</v>
      </c>
      <c r="O29" s="388">
        <v>262.66862316999999</v>
      </c>
      <c r="P29" s="388">
        <v>339.98516353799999</v>
      </c>
      <c r="Q29" s="388">
        <v>163.94701195900001</v>
      </c>
      <c r="R29" s="388" t="s">
        <v>88</v>
      </c>
      <c r="S29" s="388" t="s">
        <v>88</v>
      </c>
      <c r="T29" s="389">
        <v>232.92329248600001</v>
      </c>
      <c r="U29" s="389" t="s">
        <v>88</v>
      </c>
      <c r="V29" s="390">
        <v>232.92329248600001</v>
      </c>
      <c r="X29" s="387" t="s">
        <v>47</v>
      </c>
      <c r="Y29" s="422">
        <v>81.359022772000003</v>
      </c>
      <c r="Z29" s="422">
        <v>77.288779957000003</v>
      </c>
      <c r="AA29" s="422">
        <v>78.142424829999996</v>
      </c>
      <c r="AB29" s="422">
        <v>45.246982664999997</v>
      </c>
      <c r="AC29" s="422" t="s">
        <v>88</v>
      </c>
      <c r="AD29" s="422" t="s">
        <v>88</v>
      </c>
      <c r="AE29" s="433">
        <v>64.315921177999996</v>
      </c>
      <c r="AF29" s="433" t="s">
        <v>88</v>
      </c>
      <c r="AG29" s="423">
        <v>64.315921177999996</v>
      </c>
      <c r="AI29" s="387" t="s">
        <v>47</v>
      </c>
      <c r="AJ29" s="422">
        <v>44.154547178999998</v>
      </c>
      <c r="AK29" s="422">
        <v>50.472344155999998</v>
      </c>
      <c r="AL29" s="422">
        <v>29.849207528000001</v>
      </c>
      <c r="AM29" s="422">
        <v>32.747085722000001</v>
      </c>
      <c r="AN29" s="422" t="s">
        <v>88</v>
      </c>
      <c r="AO29" s="422" t="s">
        <v>88</v>
      </c>
      <c r="AP29" s="433">
        <v>38.207312342000002</v>
      </c>
      <c r="AQ29" s="433" t="s">
        <v>88</v>
      </c>
      <c r="AR29" s="423">
        <v>38.207312342000002</v>
      </c>
      <c r="AT29" s="387" t="s">
        <v>47</v>
      </c>
      <c r="AU29" s="422">
        <v>10.111332653</v>
      </c>
      <c r="AV29" s="422">
        <v>14.238277984</v>
      </c>
      <c r="AW29" s="422">
        <v>10.712892032999999</v>
      </c>
      <c r="AX29" s="422">
        <v>45.005943522000003</v>
      </c>
      <c r="AY29" s="422" t="s">
        <v>88</v>
      </c>
      <c r="AZ29" s="422" t="s">
        <v>88</v>
      </c>
      <c r="BA29" s="433">
        <v>26.220781004999999</v>
      </c>
      <c r="BB29" s="433" t="s">
        <v>88</v>
      </c>
      <c r="BC29" s="423">
        <v>26.220781004999999</v>
      </c>
      <c r="BE29" s="387" t="s">
        <v>47</v>
      </c>
      <c r="BF29" s="422">
        <v>5.7198567200000001</v>
      </c>
      <c r="BG29" s="422">
        <v>8.5676661260000007</v>
      </c>
      <c r="BH29" s="422">
        <v>6.485201451</v>
      </c>
      <c r="BI29" s="422">
        <v>30.444682853</v>
      </c>
      <c r="BJ29" s="422" t="s">
        <v>88</v>
      </c>
      <c r="BK29" s="422" t="s">
        <v>88</v>
      </c>
      <c r="BL29" s="433">
        <v>17.172681951000001</v>
      </c>
      <c r="BM29" s="433" t="s">
        <v>88</v>
      </c>
      <c r="BN29" s="423">
        <v>17.172681951000001</v>
      </c>
      <c r="BP29" s="387" t="s">
        <v>47</v>
      </c>
      <c r="BQ29" s="422">
        <v>5.8671902129999998</v>
      </c>
      <c r="BR29" s="422">
        <v>4.6212110280000003</v>
      </c>
      <c r="BS29" s="422">
        <v>7.9826675749999998</v>
      </c>
      <c r="BT29" s="422">
        <v>5.8597551230000002</v>
      </c>
      <c r="BU29" s="422" t="s">
        <v>88</v>
      </c>
      <c r="BV29" s="422" t="s">
        <v>88</v>
      </c>
      <c r="BW29" s="433">
        <v>5.946400659</v>
      </c>
      <c r="BX29" s="433" t="s">
        <v>88</v>
      </c>
      <c r="BY29" s="423">
        <v>5.946400659</v>
      </c>
      <c r="CA29" s="387" t="s">
        <v>47</v>
      </c>
      <c r="CB29" s="422">
        <v>9.5292618020000006</v>
      </c>
      <c r="CC29" s="422">
        <v>10.733468686</v>
      </c>
      <c r="CD29" s="422">
        <v>7.7263729469999998</v>
      </c>
      <c r="CE29" s="422">
        <v>13.501025279</v>
      </c>
      <c r="CF29" s="422" t="s">
        <v>88</v>
      </c>
      <c r="CG29" s="422" t="s">
        <v>88</v>
      </c>
      <c r="CH29" s="433">
        <v>11.214981592000001</v>
      </c>
      <c r="CI29" s="433" t="s">
        <v>88</v>
      </c>
      <c r="CJ29" s="423">
        <v>11.214981592000001</v>
      </c>
    </row>
    <row r="30" spans="1:88" s="327" customFormat="1" ht="15.75" customHeight="1">
      <c r="B30" s="391" t="s">
        <v>109</v>
      </c>
      <c r="C30" s="392">
        <v>409.97624758400002</v>
      </c>
      <c r="D30" s="392">
        <v>254.78249164900001</v>
      </c>
      <c r="E30" s="392">
        <v>344.62985041500002</v>
      </c>
      <c r="F30" s="392">
        <v>361.06583172400002</v>
      </c>
      <c r="G30" s="392">
        <v>525.186795652</v>
      </c>
      <c r="H30" s="392">
        <v>1233.2546280280001</v>
      </c>
      <c r="I30" s="393">
        <v>333.29586485200002</v>
      </c>
      <c r="J30" s="393">
        <v>691.77544068099996</v>
      </c>
      <c r="K30" s="378">
        <v>465.14192408000002</v>
      </c>
      <c r="M30" s="391" t="s">
        <v>109</v>
      </c>
      <c r="N30" s="392">
        <v>246.687343201</v>
      </c>
      <c r="O30" s="392">
        <v>150.765375761</v>
      </c>
      <c r="P30" s="392">
        <v>197.68644036699999</v>
      </c>
      <c r="Q30" s="392">
        <v>192.12098938099999</v>
      </c>
      <c r="R30" s="392">
        <v>302.629562099</v>
      </c>
      <c r="S30" s="392">
        <v>453.96696555099999</v>
      </c>
      <c r="T30" s="393">
        <v>188.42651082699999</v>
      </c>
      <c r="U30" s="393">
        <v>338.23503918799997</v>
      </c>
      <c r="V30" s="378">
        <v>243.52494720999999</v>
      </c>
      <c r="X30" s="391" t="s">
        <v>109</v>
      </c>
      <c r="Y30" s="424">
        <v>60.171130560000002</v>
      </c>
      <c r="Z30" s="424">
        <v>59.174150777000001</v>
      </c>
      <c r="AA30" s="424">
        <v>57.361960994</v>
      </c>
      <c r="AB30" s="424">
        <v>53.209407399</v>
      </c>
      <c r="AC30" s="424">
        <v>57.623223699999997</v>
      </c>
      <c r="AD30" s="424">
        <v>36.810481406999997</v>
      </c>
      <c r="AE30" s="434">
        <v>56.534308011999997</v>
      </c>
      <c r="AF30" s="434">
        <v>48.893762238000001</v>
      </c>
      <c r="AG30" s="425">
        <v>52.354976966000002</v>
      </c>
      <c r="AI30" s="391" t="s">
        <v>109</v>
      </c>
      <c r="AJ30" s="424">
        <v>52.289583671000003</v>
      </c>
      <c r="AK30" s="424">
        <v>46.740542331999997</v>
      </c>
      <c r="AL30" s="424">
        <v>50.698938261999999</v>
      </c>
      <c r="AM30" s="424">
        <v>39.459863161999998</v>
      </c>
      <c r="AN30" s="424">
        <v>43.008143095999998</v>
      </c>
      <c r="AO30" s="424">
        <v>25.695620129999998</v>
      </c>
      <c r="AP30" s="434">
        <v>46.674439567</v>
      </c>
      <c r="AQ30" s="434">
        <v>35.746774080000002</v>
      </c>
      <c r="AR30" s="425">
        <v>40.697074469</v>
      </c>
      <c r="AT30" s="391" t="s">
        <v>109</v>
      </c>
      <c r="AU30" s="424">
        <v>12.61524837</v>
      </c>
      <c r="AV30" s="424">
        <v>17.311223509000001</v>
      </c>
      <c r="AW30" s="424">
        <v>18.312518573999998</v>
      </c>
      <c r="AX30" s="424">
        <v>28.115082084000001</v>
      </c>
      <c r="AY30" s="424">
        <v>25.679694547</v>
      </c>
      <c r="AZ30" s="424">
        <v>18.147149349999999</v>
      </c>
      <c r="BA30" s="434">
        <v>20.851850187</v>
      </c>
      <c r="BB30" s="434">
        <v>22.520328899999999</v>
      </c>
      <c r="BC30" s="425">
        <v>21.764497672000001</v>
      </c>
      <c r="BE30" s="391" t="s">
        <v>109</v>
      </c>
      <c r="BF30" s="424">
        <v>8.5997334779999992</v>
      </c>
      <c r="BG30" s="424">
        <v>12.625271002</v>
      </c>
      <c r="BH30" s="424">
        <v>13.984234432999999</v>
      </c>
      <c r="BI30" s="424">
        <v>21.107694339999998</v>
      </c>
      <c r="BJ30" s="424">
        <v>21.073239267000002</v>
      </c>
      <c r="BK30" s="424">
        <v>13.557611967</v>
      </c>
      <c r="BL30" s="434">
        <v>15.655515283</v>
      </c>
      <c r="BM30" s="434">
        <v>17.920969471999999</v>
      </c>
      <c r="BN30" s="425">
        <v>16.894704643000001</v>
      </c>
      <c r="BP30" s="391" t="s">
        <v>109</v>
      </c>
      <c r="BQ30" s="424">
        <v>13.576173442</v>
      </c>
      <c r="BR30" s="424">
        <v>11.392263657000001</v>
      </c>
      <c r="BS30" s="424">
        <v>15.139698855000001</v>
      </c>
      <c r="BT30" s="424">
        <v>11.175358008</v>
      </c>
      <c r="BU30" s="424">
        <v>11.122899366</v>
      </c>
      <c r="BV30" s="424">
        <v>41.565542407000002</v>
      </c>
      <c r="BW30" s="434">
        <v>13.216321468</v>
      </c>
      <c r="BX30" s="434">
        <v>23.891417587999999</v>
      </c>
      <c r="BY30" s="425">
        <v>19.055532692</v>
      </c>
      <c r="CA30" s="391" t="s">
        <v>109</v>
      </c>
      <c r="CB30" s="424">
        <v>14.452422371000001</v>
      </c>
      <c r="CC30" s="424">
        <v>15.154266100999999</v>
      </c>
      <c r="CD30" s="424">
        <v>16.694291641</v>
      </c>
      <c r="CE30" s="424">
        <v>11.698266158999999</v>
      </c>
      <c r="CF30" s="424">
        <v>18.104399227999998</v>
      </c>
      <c r="CG30" s="424">
        <v>9.5220467909999993</v>
      </c>
      <c r="CH30" s="434">
        <v>14.771361959</v>
      </c>
      <c r="CI30" s="434">
        <v>14.504714294999999</v>
      </c>
      <c r="CJ30" s="425">
        <v>14.625507344000001</v>
      </c>
    </row>
    <row r="31" spans="1:88" s="374" customFormat="1" ht="15.75" customHeight="1">
      <c r="B31" s="387" t="s">
        <v>110</v>
      </c>
      <c r="C31" s="388">
        <v>247.69418456</v>
      </c>
      <c r="D31" s="388">
        <v>298.26853135200002</v>
      </c>
      <c r="E31" s="388">
        <v>302.40255796100001</v>
      </c>
      <c r="F31" s="388">
        <v>373.10061200400003</v>
      </c>
      <c r="G31" s="388">
        <v>533.991215818</v>
      </c>
      <c r="H31" s="388">
        <v>682.611518209</v>
      </c>
      <c r="I31" s="389">
        <v>331.10066713700002</v>
      </c>
      <c r="J31" s="389">
        <v>584.87297924300003</v>
      </c>
      <c r="K31" s="390">
        <v>471.45363678000001</v>
      </c>
      <c r="M31" s="387" t="s">
        <v>110</v>
      </c>
      <c r="N31" s="388">
        <v>175.751852523</v>
      </c>
      <c r="O31" s="388">
        <v>208.17180081000001</v>
      </c>
      <c r="P31" s="388">
        <v>197.80311196299999</v>
      </c>
      <c r="Q31" s="388">
        <v>219.28542556400001</v>
      </c>
      <c r="R31" s="388">
        <v>273.05144014400003</v>
      </c>
      <c r="S31" s="388">
        <v>365.37326517700001</v>
      </c>
      <c r="T31" s="389">
        <v>207.28605470599999</v>
      </c>
      <c r="U31" s="389">
        <v>304.65881265399997</v>
      </c>
      <c r="V31" s="390">
        <v>261.13966713100001</v>
      </c>
      <c r="X31" s="387" t="s">
        <v>110</v>
      </c>
      <c r="Y31" s="422">
        <v>70.955179200000003</v>
      </c>
      <c r="Z31" s="422">
        <v>69.793417316000003</v>
      </c>
      <c r="AA31" s="422">
        <v>65.4105287</v>
      </c>
      <c r="AB31" s="422">
        <v>58.773804841999997</v>
      </c>
      <c r="AC31" s="422">
        <v>51.134069635000003</v>
      </c>
      <c r="AD31" s="422">
        <v>53.525798412</v>
      </c>
      <c r="AE31" s="433">
        <v>62.605145589000003</v>
      </c>
      <c r="AF31" s="433">
        <v>52.089739733000002</v>
      </c>
      <c r="AG31" s="423">
        <v>55.390317680999999</v>
      </c>
      <c r="AI31" s="387" t="s">
        <v>110</v>
      </c>
      <c r="AJ31" s="422">
        <v>50.293246003</v>
      </c>
      <c r="AK31" s="422">
        <v>56.844543111</v>
      </c>
      <c r="AL31" s="422">
        <v>47.445336632</v>
      </c>
      <c r="AM31" s="422">
        <v>41.720219346</v>
      </c>
      <c r="AN31" s="422">
        <v>45.272481554000002</v>
      </c>
      <c r="AO31" s="422">
        <v>32.243092955999998</v>
      </c>
      <c r="AP31" s="433">
        <v>45.363680930000001</v>
      </c>
      <c r="AQ31" s="433">
        <v>40.066290455999997</v>
      </c>
      <c r="AR31" s="423">
        <v>41.729036565999998</v>
      </c>
      <c r="AT31" s="387" t="s">
        <v>110</v>
      </c>
      <c r="AU31" s="422">
        <v>11.888783846999999</v>
      </c>
      <c r="AV31" s="422">
        <v>11.19737239</v>
      </c>
      <c r="AW31" s="422">
        <v>16.154346110999999</v>
      </c>
      <c r="AX31" s="422">
        <v>26.803142264000002</v>
      </c>
      <c r="AY31" s="422">
        <v>31.879113226000001</v>
      </c>
      <c r="AZ31" s="422">
        <v>35.178644165000001</v>
      </c>
      <c r="BA31" s="433">
        <v>20.808214357000001</v>
      </c>
      <c r="BB31" s="433">
        <v>33.197516501000003</v>
      </c>
      <c r="BC31" s="423">
        <v>29.308759565999999</v>
      </c>
      <c r="BE31" s="387" t="s">
        <v>110</v>
      </c>
      <c r="BF31" s="422">
        <v>5.9569941709999998</v>
      </c>
      <c r="BG31" s="422">
        <v>7.4972537319999999</v>
      </c>
      <c r="BH31" s="422">
        <v>12.22943048</v>
      </c>
      <c r="BI31" s="422">
        <v>19.874455107999999</v>
      </c>
      <c r="BJ31" s="422">
        <v>17.814609507</v>
      </c>
      <c r="BK31" s="422">
        <v>28.749283669</v>
      </c>
      <c r="BL31" s="433">
        <v>15.481249138000001</v>
      </c>
      <c r="BM31" s="433">
        <v>22.183809401000001</v>
      </c>
      <c r="BN31" s="423">
        <v>20.080008282000001</v>
      </c>
      <c r="BP31" s="387" t="s">
        <v>110</v>
      </c>
      <c r="BQ31" s="422">
        <v>3.6520044540000001</v>
      </c>
      <c r="BR31" s="422">
        <v>7.9348737680000001</v>
      </c>
      <c r="BS31" s="422">
        <v>7.8204869779999999</v>
      </c>
      <c r="BT31" s="422">
        <v>7.3030445420000003</v>
      </c>
      <c r="BU31" s="422">
        <v>11.640818963999999</v>
      </c>
      <c r="BV31" s="422">
        <v>2.7760704899999999</v>
      </c>
      <c r="BW31" s="433">
        <v>7.5639515810000004</v>
      </c>
      <c r="BX31" s="433">
        <v>8.0987053610000004</v>
      </c>
      <c r="BY31" s="423">
        <v>7.9308567249999999</v>
      </c>
      <c r="CA31" s="387" t="s">
        <v>110</v>
      </c>
      <c r="CB31" s="422">
        <v>13.854884030999999</v>
      </c>
      <c r="CC31" s="422">
        <v>14.561794065000001</v>
      </c>
      <c r="CD31" s="422">
        <v>15.042429474</v>
      </c>
      <c r="CE31" s="422">
        <v>15.476552456</v>
      </c>
      <c r="CF31" s="422">
        <v>18.334332345</v>
      </c>
      <c r="CG31" s="422">
        <v>22.156230835999999</v>
      </c>
      <c r="CH31" s="433">
        <v>15.209659174</v>
      </c>
      <c r="CI31" s="433">
        <v>19.861459558</v>
      </c>
      <c r="CJ31" s="423">
        <v>18.40135141</v>
      </c>
    </row>
    <row r="32" spans="1:88" s="327" customFormat="1" ht="15.75" customHeight="1">
      <c r="B32" s="391" t="s">
        <v>111</v>
      </c>
      <c r="C32" s="392">
        <v>451.15263498399997</v>
      </c>
      <c r="D32" s="392">
        <v>430.53977807299998</v>
      </c>
      <c r="E32" s="392">
        <v>333.40228821099998</v>
      </c>
      <c r="F32" s="392">
        <v>458.27782596499998</v>
      </c>
      <c r="G32" s="392">
        <v>530.62713345300006</v>
      </c>
      <c r="H32" s="392">
        <v>478.82351706499998</v>
      </c>
      <c r="I32" s="393">
        <v>401.527285904</v>
      </c>
      <c r="J32" s="393">
        <v>510.756912113</v>
      </c>
      <c r="K32" s="378">
        <v>442.85237407400001</v>
      </c>
      <c r="M32" s="391" t="s">
        <v>111</v>
      </c>
      <c r="N32" s="392">
        <v>301.789265452</v>
      </c>
      <c r="O32" s="392">
        <v>304.77075649800003</v>
      </c>
      <c r="P32" s="392">
        <v>210.90656822599999</v>
      </c>
      <c r="Q32" s="392">
        <v>255.46896718900001</v>
      </c>
      <c r="R32" s="392">
        <v>325.46321146499997</v>
      </c>
      <c r="S32" s="392">
        <v>207.94521070100001</v>
      </c>
      <c r="T32" s="393">
        <v>243.73418545600001</v>
      </c>
      <c r="U32" s="393">
        <v>280.38704015899998</v>
      </c>
      <c r="V32" s="378">
        <v>257.601141746</v>
      </c>
      <c r="X32" s="391" t="s">
        <v>111</v>
      </c>
      <c r="Y32" s="424">
        <v>66.892940891999999</v>
      </c>
      <c r="Z32" s="424">
        <v>70.788060017000006</v>
      </c>
      <c r="AA32" s="424">
        <v>63.258884442000003</v>
      </c>
      <c r="AB32" s="424">
        <v>55.745434912</v>
      </c>
      <c r="AC32" s="424">
        <v>61.335576518000003</v>
      </c>
      <c r="AD32" s="424">
        <v>43.428362077000003</v>
      </c>
      <c r="AE32" s="434">
        <v>60.701773955</v>
      </c>
      <c r="AF32" s="434">
        <v>54.896377026000003</v>
      </c>
      <c r="AG32" s="425">
        <v>58.168626121999999</v>
      </c>
      <c r="AI32" s="391" t="s">
        <v>111</v>
      </c>
      <c r="AJ32" s="424">
        <v>53.625029879000003</v>
      </c>
      <c r="AK32" s="424">
        <v>55.652241764999999</v>
      </c>
      <c r="AL32" s="424">
        <v>50.503053954999999</v>
      </c>
      <c r="AM32" s="424">
        <v>39.583773700999998</v>
      </c>
      <c r="AN32" s="424">
        <v>50.936903371</v>
      </c>
      <c r="AO32" s="424">
        <v>43.157352818</v>
      </c>
      <c r="AP32" s="434">
        <v>45.942918001000002</v>
      </c>
      <c r="AQ32" s="434">
        <v>48.139479006999998</v>
      </c>
      <c r="AR32" s="425">
        <v>46.901373352</v>
      </c>
      <c r="AT32" s="391" t="s">
        <v>111</v>
      </c>
      <c r="AU32" s="424">
        <v>14.381328531999999</v>
      </c>
      <c r="AV32" s="424">
        <v>12.717663981999999</v>
      </c>
      <c r="AW32" s="424">
        <v>17.154516660999999</v>
      </c>
      <c r="AX32" s="424">
        <v>23.519821516</v>
      </c>
      <c r="AY32" s="424">
        <v>26.310190372000001</v>
      </c>
      <c r="AZ32" s="424">
        <v>38.250880275</v>
      </c>
      <c r="BA32" s="434">
        <v>19.595085048000001</v>
      </c>
      <c r="BB32" s="434">
        <v>30.603905880999999</v>
      </c>
      <c r="BC32" s="425">
        <v>24.398713633</v>
      </c>
      <c r="BE32" s="391" t="s">
        <v>111</v>
      </c>
      <c r="BF32" s="424">
        <v>8.5537525579999993</v>
      </c>
      <c r="BG32" s="424">
        <v>9.8284970420000004</v>
      </c>
      <c r="BH32" s="424">
        <v>13.937730868999999</v>
      </c>
      <c r="BI32" s="424">
        <v>16.169255941999999</v>
      </c>
      <c r="BJ32" s="424">
        <v>17.284004355</v>
      </c>
      <c r="BK32" s="424">
        <v>27.428546184999998</v>
      </c>
      <c r="BL32" s="434">
        <v>14.34972265</v>
      </c>
      <c r="BM32" s="434">
        <v>20.93184857</v>
      </c>
      <c r="BN32" s="425">
        <v>17.221791211999999</v>
      </c>
      <c r="BP32" s="391" t="s">
        <v>111</v>
      </c>
      <c r="BQ32" s="424">
        <v>10.303835490999999</v>
      </c>
      <c r="BR32" s="424">
        <v>7.4108532489999996</v>
      </c>
      <c r="BS32" s="424">
        <v>9.8163036609999992</v>
      </c>
      <c r="BT32" s="424">
        <v>9.2278887160000007</v>
      </c>
      <c r="BU32" s="424">
        <v>9.3656447109999998</v>
      </c>
      <c r="BV32" s="424">
        <v>6.1388704020000002</v>
      </c>
      <c r="BW32" s="434">
        <v>9.2070309740000003</v>
      </c>
      <c r="BX32" s="434">
        <v>8.2053389830000008</v>
      </c>
      <c r="BY32" s="425">
        <v>8.7699490779999998</v>
      </c>
      <c r="CA32" s="391" t="s">
        <v>111</v>
      </c>
      <c r="CB32" s="424">
        <v>12.743191457</v>
      </c>
      <c r="CC32" s="424">
        <v>15.578204896000001</v>
      </c>
      <c r="CD32" s="424">
        <v>17.022282060999999</v>
      </c>
      <c r="CE32" s="424">
        <v>15.055010501</v>
      </c>
      <c r="CF32" s="424">
        <v>18.567130662</v>
      </c>
      <c r="CG32" s="424">
        <v>22.656805346999999</v>
      </c>
      <c r="CH32" s="434">
        <v>15.773307419</v>
      </c>
      <c r="CI32" s="434">
        <v>20.037724050000001</v>
      </c>
      <c r="CJ32" s="425">
        <v>17.634058351</v>
      </c>
    </row>
    <row r="33" spans="2:88" s="374" customFormat="1" ht="15.75" customHeight="1">
      <c r="B33" s="387" t="s">
        <v>112</v>
      </c>
      <c r="C33" s="388">
        <v>303.60528798899998</v>
      </c>
      <c r="D33" s="388">
        <v>360.10172176600003</v>
      </c>
      <c r="E33" s="388">
        <v>341.27105716400001</v>
      </c>
      <c r="F33" s="388">
        <v>469.57510477800002</v>
      </c>
      <c r="G33" s="388">
        <v>463.37462191100002</v>
      </c>
      <c r="H33" s="388">
        <v>779.252275532</v>
      </c>
      <c r="I33" s="389">
        <v>388.68067256500001</v>
      </c>
      <c r="J33" s="389">
        <v>611.074049704</v>
      </c>
      <c r="K33" s="390">
        <v>474.04912251299999</v>
      </c>
      <c r="M33" s="387" t="s">
        <v>112</v>
      </c>
      <c r="N33" s="388">
        <v>204.56401205500001</v>
      </c>
      <c r="O33" s="388">
        <v>222.75940595899999</v>
      </c>
      <c r="P33" s="388">
        <v>206.93350842199999</v>
      </c>
      <c r="Q33" s="388">
        <v>282.95183640499999</v>
      </c>
      <c r="R33" s="388">
        <v>265.39721818999999</v>
      </c>
      <c r="S33" s="388">
        <v>449.75492150500003</v>
      </c>
      <c r="T33" s="389">
        <v>236.92244134000001</v>
      </c>
      <c r="U33" s="389">
        <v>351.59998364900002</v>
      </c>
      <c r="V33" s="390">
        <v>280.94283509799999</v>
      </c>
      <c r="X33" s="387" t="s">
        <v>112</v>
      </c>
      <c r="Y33" s="422">
        <v>67.378277041999993</v>
      </c>
      <c r="Z33" s="422">
        <v>61.860133537999999</v>
      </c>
      <c r="AA33" s="422">
        <v>60.636114337000002</v>
      </c>
      <c r="AB33" s="422">
        <v>60.256992656999998</v>
      </c>
      <c r="AC33" s="422">
        <v>57.274871267999998</v>
      </c>
      <c r="AD33" s="422">
        <v>57.716215355000003</v>
      </c>
      <c r="AE33" s="433">
        <v>60.955549906000002</v>
      </c>
      <c r="AF33" s="433">
        <v>57.538032227000002</v>
      </c>
      <c r="AG33" s="423">
        <v>59.264498498999998</v>
      </c>
      <c r="AI33" s="387" t="s">
        <v>112</v>
      </c>
      <c r="AJ33" s="422">
        <v>44.159771456999998</v>
      </c>
      <c r="AK33" s="422">
        <v>42.186762029</v>
      </c>
      <c r="AL33" s="422">
        <v>41.942752300000002</v>
      </c>
      <c r="AM33" s="422">
        <v>45.379402659</v>
      </c>
      <c r="AN33" s="422">
        <v>45.218393616999997</v>
      </c>
      <c r="AO33" s="422">
        <v>52.669728130000003</v>
      </c>
      <c r="AP33" s="433">
        <v>43.515210992999997</v>
      </c>
      <c r="AQ33" s="433">
        <v>49.661413003</v>
      </c>
      <c r="AR33" s="423">
        <v>46.556466233999998</v>
      </c>
      <c r="AT33" s="387" t="s">
        <v>112</v>
      </c>
      <c r="AU33" s="422">
        <v>16.182288105000001</v>
      </c>
      <c r="AV33" s="422">
        <v>16.587049206</v>
      </c>
      <c r="AW33" s="422">
        <v>19.088927492</v>
      </c>
      <c r="AX33" s="422">
        <v>20.561450761</v>
      </c>
      <c r="AY33" s="422">
        <v>27.061858681</v>
      </c>
      <c r="AZ33" s="422">
        <v>28.359420898</v>
      </c>
      <c r="BA33" s="433">
        <v>19.089504421000001</v>
      </c>
      <c r="BB33" s="433">
        <v>27.835558220999999</v>
      </c>
      <c r="BC33" s="423">
        <v>23.417214756</v>
      </c>
      <c r="BE33" s="387" t="s">
        <v>112</v>
      </c>
      <c r="BF33" s="422">
        <v>11.642522178</v>
      </c>
      <c r="BG33" s="422">
        <v>12.399187405999999</v>
      </c>
      <c r="BH33" s="422">
        <v>14.207287198</v>
      </c>
      <c r="BI33" s="422">
        <v>15.956741900999999</v>
      </c>
      <c r="BJ33" s="422">
        <v>23.849821682999998</v>
      </c>
      <c r="BK33" s="422">
        <v>22.323160400999999</v>
      </c>
      <c r="BL33" s="433">
        <v>14.481101496000001</v>
      </c>
      <c r="BM33" s="433">
        <v>22.939516868999998</v>
      </c>
      <c r="BN33" s="423">
        <v>18.666482980000001</v>
      </c>
      <c r="BP33" s="387" t="s">
        <v>112</v>
      </c>
      <c r="BQ33" s="422">
        <v>9.7046508609999993</v>
      </c>
      <c r="BR33" s="422">
        <v>11.056435945</v>
      </c>
      <c r="BS33" s="422">
        <v>8.8655699420000005</v>
      </c>
      <c r="BT33" s="422">
        <v>10.396684015</v>
      </c>
      <c r="BU33" s="422">
        <v>9.9652827899999998</v>
      </c>
      <c r="BV33" s="422">
        <v>9.4283109280000001</v>
      </c>
      <c r="BW33" s="433">
        <v>9.9971317949999996</v>
      </c>
      <c r="BX33" s="433">
        <v>9.6451017019999998</v>
      </c>
      <c r="BY33" s="423">
        <v>9.8229407480000006</v>
      </c>
      <c r="CA33" s="387" t="s">
        <v>112</v>
      </c>
      <c r="CB33" s="422">
        <v>15.257632595</v>
      </c>
      <c r="CC33" s="422">
        <v>13.616053215000001</v>
      </c>
      <c r="CD33" s="422">
        <v>13.548700661</v>
      </c>
      <c r="CE33" s="422">
        <v>17.797966493000001</v>
      </c>
      <c r="CF33" s="422">
        <v>14.454566183000001</v>
      </c>
      <c r="CG33" s="422">
        <v>24.275232231</v>
      </c>
      <c r="CH33" s="433">
        <v>15.409779651999999</v>
      </c>
      <c r="CI33" s="433">
        <v>20.310350749000001</v>
      </c>
      <c r="CJ33" s="423">
        <v>17.834673514999999</v>
      </c>
    </row>
    <row r="34" spans="2:88" s="327" customFormat="1" ht="15.75" customHeight="1">
      <c r="B34" s="391" t="s">
        <v>113</v>
      </c>
      <c r="C34" s="392">
        <v>454.66911198899999</v>
      </c>
      <c r="D34" s="392">
        <v>426.99218908199998</v>
      </c>
      <c r="E34" s="392">
        <v>390.81005363999998</v>
      </c>
      <c r="F34" s="392">
        <v>508.61939864200002</v>
      </c>
      <c r="G34" s="392">
        <v>434.76381680999998</v>
      </c>
      <c r="H34" s="392">
        <v>879.01754573300002</v>
      </c>
      <c r="I34" s="393">
        <v>427.84802634800002</v>
      </c>
      <c r="J34" s="393">
        <v>641.35164682100003</v>
      </c>
      <c r="K34" s="378">
        <v>523.78981070999998</v>
      </c>
      <c r="M34" s="391" t="s">
        <v>113</v>
      </c>
      <c r="N34" s="392">
        <v>295.995585264</v>
      </c>
      <c r="O34" s="392">
        <v>276.08974443099999</v>
      </c>
      <c r="P34" s="392">
        <v>242.015336456</v>
      </c>
      <c r="Q34" s="392">
        <v>306.21735625100001</v>
      </c>
      <c r="R34" s="392">
        <v>275.76831723599997</v>
      </c>
      <c r="S34" s="392">
        <v>598.60442532000002</v>
      </c>
      <c r="T34" s="393">
        <v>266.77275495100002</v>
      </c>
      <c r="U34" s="393">
        <v>425.89426256000002</v>
      </c>
      <c r="V34" s="378">
        <v>338.27693523900001</v>
      </c>
      <c r="X34" s="391" t="s">
        <v>113</v>
      </c>
      <c r="Y34" s="424">
        <v>65.101318180000007</v>
      </c>
      <c r="Z34" s="424">
        <v>64.659202554999993</v>
      </c>
      <c r="AA34" s="424">
        <v>61.926589196000002</v>
      </c>
      <c r="AB34" s="424">
        <v>60.205599131</v>
      </c>
      <c r="AC34" s="424">
        <v>63.429454470000003</v>
      </c>
      <c r="AD34" s="424">
        <v>68.099257885</v>
      </c>
      <c r="AE34" s="434">
        <v>62.352222873999999</v>
      </c>
      <c r="AF34" s="434">
        <v>66.405733058999999</v>
      </c>
      <c r="AG34" s="425">
        <v>64.582572689000003</v>
      </c>
      <c r="AI34" s="391" t="s">
        <v>113</v>
      </c>
      <c r="AJ34" s="424">
        <v>49.448541552000002</v>
      </c>
      <c r="AK34" s="424">
        <v>44.424551393999998</v>
      </c>
      <c r="AL34" s="424">
        <v>42.098512610999997</v>
      </c>
      <c r="AM34" s="424">
        <v>48.153750506999998</v>
      </c>
      <c r="AN34" s="424">
        <v>45.521658893999998</v>
      </c>
      <c r="AO34" s="424">
        <v>51.421230156999997</v>
      </c>
      <c r="AP34" s="434">
        <v>44.758323941999997</v>
      </c>
      <c r="AQ34" s="434">
        <v>49.281724593</v>
      </c>
      <c r="AR34" s="425">
        <v>47.247220069999997</v>
      </c>
      <c r="AT34" s="391" t="s">
        <v>113</v>
      </c>
      <c r="AU34" s="424">
        <v>13.347216776</v>
      </c>
      <c r="AV34" s="424">
        <v>14.878235959</v>
      </c>
      <c r="AW34" s="424">
        <v>15.606392014000001</v>
      </c>
      <c r="AX34" s="424">
        <v>21.665802849999999</v>
      </c>
      <c r="AY34" s="424">
        <v>24.989850333</v>
      </c>
      <c r="AZ34" s="424">
        <v>17.122061821999999</v>
      </c>
      <c r="BA34" s="434">
        <v>16.706206944000002</v>
      </c>
      <c r="BB34" s="434">
        <v>19.975350062</v>
      </c>
      <c r="BC34" s="425">
        <v>18.504977001</v>
      </c>
      <c r="BE34" s="391" t="s">
        <v>113</v>
      </c>
      <c r="BF34" s="424">
        <v>10.214831372000001</v>
      </c>
      <c r="BG34" s="424">
        <v>10.761034995999999</v>
      </c>
      <c r="BH34" s="424">
        <v>12.031299742</v>
      </c>
      <c r="BI34" s="424">
        <v>16.380072538</v>
      </c>
      <c r="BJ34" s="424">
        <v>21.668449226</v>
      </c>
      <c r="BK34" s="424">
        <v>14.526177433000001</v>
      </c>
      <c r="BL34" s="434">
        <v>12.658825884000001</v>
      </c>
      <c r="BM34" s="434">
        <v>17.116353831000001</v>
      </c>
      <c r="BN34" s="425">
        <v>15.111477087000001</v>
      </c>
      <c r="BP34" s="391" t="s">
        <v>113</v>
      </c>
      <c r="BQ34" s="424">
        <v>11.301512427</v>
      </c>
      <c r="BR34" s="424">
        <v>9.6179939640000001</v>
      </c>
      <c r="BS34" s="424">
        <v>11.438670330000001</v>
      </c>
      <c r="BT34" s="424">
        <v>9.6655007299999998</v>
      </c>
      <c r="BU34" s="424">
        <v>5.6348471350000002</v>
      </c>
      <c r="BV34" s="424">
        <v>5.8467442580000002</v>
      </c>
      <c r="BW34" s="434">
        <v>10.649386313000001</v>
      </c>
      <c r="BX34" s="434">
        <v>5.7698988309999999</v>
      </c>
      <c r="BY34" s="425">
        <v>7.9645616779999999</v>
      </c>
      <c r="CA34" s="391" t="s">
        <v>113</v>
      </c>
      <c r="CB34" s="424">
        <v>17.334593565999999</v>
      </c>
      <c r="CC34" s="424">
        <v>12.377326598</v>
      </c>
      <c r="CD34" s="424">
        <v>14.188298301</v>
      </c>
      <c r="CE34" s="424">
        <v>16.467721124000001</v>
      </c>
      <c r="CF34" s="424">
        <v>16.526926843999998</v>
      </c>
      <c r="CG34" s="424">
        <v>19.112439246000001</v>
      </c>
      <c r="CH34" s="434">
        <v>14.718523672</v>
      </c>
      <c r="CI34" s="434">
        <v>18.174791759000001</v>
      </c>
      <c r="CJ34" s="425">
        <v>16.620254895999999</v>
      </c>
    </row>
    <row r="35" spans="2:88" s="374" customFormat="1" ht="15.75" customHeight="1">
      <c r="B35" s="387" t="s">
        <v>56</v>
      </c>
      <c r="C35" s="388">
        <v>1020.0673181350001</v>
      </c>
      <c r="D35" s="388">
        <v>349.03678921199997</v>
      </c>
      <c r="E35" s="388">
        <v>314.43856866099998</v>
      </c>
      <c r="F35" s="388">
        <v>390.59236353400001</v>
      </c>
      <c r="G35" s="388">
        <v>472.56477715</v>
      </c>
      <c r="H35" s="388">
        <v>950.32398268600002</v>
      </c>
      <c r="I35" s="389">
        <v>345.60830184600002</v>
      </c>
      <c r="J35" s="389">
        <v>663.80804003699996</v>
      </c>
      <c r="K35" s="390">
        <v>480.41123073900002</v>
      </c>
      <c r="M35" s="387" t="s">
        <v>56</v>
      </c>
      <c r="N35" s="388">
        <v>885.89036269400003</v>
      </c>
      <c r="O35" s="388">
        <v>216.32649154399999</v>
      </c>
      <c r="P35" s="388">
        <v>183.75181917500001</v>
      </c>
      <c r="Q35" s="388">
        <v>229.83872307300001</v>
      </c>
      <c r="R35" s="388">
        <v>263.84512000199999</v>
      </c>
      <c r="S35" s="388">
        <v>628.23447093100003</v>
      </c>
      <c r="T35" s="389">
        <v>205.255888857</v>
      </c>
      <c r="U35" s="389">
        <v>409.70731925500002</v>
      </c>
      <c r="V35" s="390">
        <v>291.87020158600001</v>
      </c>
      <c r="X35" s="387" t="s">
        <v>56</v>
      </c>
      <c r="Y35" s="422">
        <v>86.846264648000002</v>
      </c>
      <c r="Z35" s="422">
        <v>61.978134750000002</v>
      </c>
      <c r="AA35" s="422">
        <v>58.438066284000001</v>
      </c>
      <c r="AB35" s="422">
        <v>58.843629454000002</v>
      </c>
      <c r="AC35" s="422">
        <v>55.832582698000003</v>
      </c>
      <c r="AD35" s="422">
        <v>66.107399411000003</v>
      </c>
      <c r="AE35" s="433">
        <v>59.389744911000001</v>
      </c>
      <c r="AF35" s="433">
        <v>61.720752769000001</v>
      </c>
      <c r="AG35" s="423">
        <v>60.754241972000003</v>
      </c>
      <c r="AI35" s="387" t="s">
        <v>56</v>
      </c>
      <c r="AJ35" s="422">
        <v>54.204367343000001</v>
      </c>
      <c r="AK35" s="422">
        <v>50.490475547999999</v>
      </c>
      <c r="AL35" s="422">
        <v>50.625980818000002</v>
      </c>
      <c r="AM35" s="422">
        <v>47.150976802000002</v>
      </c>
      <c r="AN35" s="422">
        <v>50.036212173000003</v>
      </c>
      <c r="AO35" s="422">
        <v>38.826690081999999</v>
      </c>
      <c r="AP35" s="433">
        <v>49.428119473999999</v>
      </c>
      <c r="AQ35" s="433">
        <v>43.612392231000001</v>
      </c>
      <c r="AR35" s="423">
        <v>46.023779714</v>
      </c>
      <c r="AT35" s="387" t="s">
        <v>56</v>
      </c>
      <c r="AU35" s="422">
        <v>3.962869617</v>
      </c>
      <c r="AV35" s="422">
        <v>14.143013138000001</v>
      </c>
      <c r="AW35" s="422">
        <v>20.313613775</v>
      </c>
      <c r="AX35" s="422">
        <v>22.582518503999999</v>
      </c>
      <c r="AY35" s="422">
        <v>27.672891915000001</v>
      </c>
      <c r="AZ35" s="422">
        <v>21.312165852</v>
      </c>
      <c r="BA35" s="433">
        <v>20.143724145</v>
      </c>
      <c r="BB35" s="433">
        <v>24.02776248</v>
      </c>
      <c r="BC35" s="423">
        <v>22.41731532</v>
      </c>
      <c r="BE35" s="387" t="s">
        <v>56</v>
      </c>
      <c r="BF35" s="422">
        <v>2.2415365079999998</v>
      </c>
      <c r="BG35" s="422">
        <v>11.177891017</v>
      </c>
      <c r="BH35" s="422">
        <v>15.002665315</v>
      </c>
      <c r="BI35" s="422">
        <v>18.731903370000001</v>
      </c>
      <c r="BJ35" s="422">
        <v>22.904085737999999</v>
      </c>
      <c r="BK35" s="422">
        <v>15.729598216999999</v>
      </c>
      <c r="BL35" s="433">
        <v>15.683885539</v>
      </c>
      <c r="BM35" s="433">
        <v>18.79261554</v>
      </c>
      <c r="BN35" s="423">
        <v>17.503636140000001</v>
      </c>
      <c r="BP35" s="387" t="s">
        <v>56</v>
      </c>
      <c r="BQ35" s="422">
        <v>3.6320924030000001</v>
      </c>
      <c r="BR35" s="422">
        <v>13.348474954</v>
      </c>
      <c r="BS35" s="422">
        <v>11.424356979000001</v>
      </c>
      <c r="BT35" s="422">
        <v>10.026143711</v>
      </c>
      <c r="BU35" s="422">
        <v>10.538766709000001</v>
      </c>
      <c r="BV35" s="422">
        <v>9.5262129529999999</v>
      </c>
      <c r="BW35" s="433">
        <v>11.063313163</v>
      </c>
      <c r="BX35" s="433">
        <v>9.9585044150000002</v>
      </c>
      <c r="BY35" s="423">
        <v>10.41659364</v>
      </c>
      <c r="CA35" s="387" t="s">
        <v>56</v>
      </c>
      <c r="CB35" s="422">
        <v>28.607642680000001</v>
      </c>
      <c r="CC35" s="422">
        <v>15.008059478</v>
      </c>
      <c r="CD35" s="422">
        <v>20.366279773999999</v>
      </c>
      <c r="CE35" s="422">
        <v>22.316195127</v>
      </c>
      <c r="CF35" s="422">
        <v>27.186907178999999</v>
      </c>
      <c r="CG35" s="422">
        <v>30.263748953</v>
      </c>
      <c r="CH35" s="433">
        <v>20.507254975999999</v>
      </c>
      <c r="CI35" s="433">
        <v>28.950147162</v>
      </c>
      <c r="CJ35" s="423">
        <v>25.449452634</v>
      </c>
    </row>
    <row r="36" spans="2:88" s="327" customFormat="1" ht="15.75" customHeight="1">
      <c r="B36" s="391" t="s">
        <v>78</v>
      </c>
      <c r="C36" s="392">
        <v>510.03586941200001</v>
      </c>
      <c r="D36" s="392">
        <v>443.21118344899998</v>
      </c>
      <c r="E36" s="392">
        <v>378.16448149799999</v>
      </c>
      <c r="F36" s="392">
        <v>404.63347701200001</v>
      </c>
      <c r="G36" s="392">
        <v>456.019572294</v>
      </c>
      <c r="H36" s="392">
        <v>500.97998126099998</v>
      </c>
      <c r="I36" s="393">
        <v>403.39921555299998</v>
      </c>
      <c r="J36" s="393">
        <v>490.56486243500001</v>
      </c>
      <c r="K36" s="378">
        <v>466.87247163900003</v>
      </c>
      <c r="M36" s="391" t="s">
        <v>78</v>
      </c>
      <c r="N36" s="392">
        <v>363.19426613600001</v>
      </c>
      <c r="O36" s="392">
        <v>308.48482429299997</v>
      </c>
      <c r="P36" s="392">
        <v>247.540550021</v>
      </c>
      <c r="Q36" s="392">
        <v>242.64549158400001</v>
      </c>
      <c r="R36" s="392">
        <v>281.391407856</v>
      </c>
      <c r="S36" s="392">
        <v>270.32658712800003</v>
      </c>
      <c r="T36" s="393">
        <v>256.24901654000001</v>
      </c>
      <c r="U36" s="393">
        <v>272.88976271500002</v>
      </c>
      <c r="V36" s="378">
        <v>268.36666129100001</v>
      </c>
      <c r="X36" s="391" t="s">
        <v>78</v>
      </c>
      <c r="Y36" s="424">
        <v>71.209553663999998</v>
      </c>
      <c r="Z36" s="424">
        <v>69.602220298999995</v>
      </c>
      <c r="AA36" s="424">
        <v>65.458434658000002</v>
      </c>
      <c r="AB36" s="424">
        <v>59.966736656000002</v>
      </c>
      <c r="AC36" s="424">
        <v>61.705993548000002</v>
      </c>
      <c r="AD36" s="424">
        <v>53.959558713</v>
      </c>
      <c r="AE36" s="434">
        <v>63.522437987000004</v>
      </c>
      <c r="AF36" s="434">
        <v>55.627661826999997</v>
      </c>
      <c r="AG36" s="425">
        <v>57.481791622999999</v>
      </c>
      <c r="AI36" s="391" t="s">
        <v>78</v>
      </c>
      <c r="AJ36" s="424">
        <v>53.554803573000001</v>
      </c>
      <c r="AK36" s="424">
        <v>46.298081074999999</v>
      </c>
      <c r="AL36" s="424">
        <v>31.960340220999999</v>
      </c>
      <c r="AM36" s="424">
        <v>22.614942787</v>
      </c>
      <c r="AN36" s="424">
        <v>17.391318196</v>
      </c>
      <c r="AO36" s="424">
        <v>39.504237983000003</v>
      </c>
      <c r="AP36" s="434">
        <v>30.103924766999999</v>
      </c>
      <c r="AQ36" s="434">
        <v>34.742482267</v>
      </c>
      <c r="AR36" s="425">
        <v>33.653092587000003</v>
      </c>
      <c r="AT36" s="391" t="s">
        <v>78</v>
      </c>
      <c r="AU36" s="424">
        <v>10.563209917</v>
      </c>
      <c r="AV36" s="424">
        <v>14.203325344</v>
      </c>
      <c r="AW36" s="424">
        <v>21.898960318</v>
      </c>
      <c r="AX36" s="424">
        <v>24.809391461000001</v>
      </c>
      <c r="AY36" s="424">
        <v>27.734494987000001</v>
      </c>
      <c r="AZ36" s="424">
        <v>38.797471264000002</v>
      </c>
      <c r="BA36" s="434">
        <v>21.892527754</v>
      </c>
      <c r="BB36" s="434">
        <v>36.415190180000003</v>
      </c>
      <c r="BC36" s="425">
        <v>33.004466356999998</v>
      </c>
      <c r="BE36" s="391" t="s">
        <v>78</v>
      </c>
      <c r="BF36" s="424">
        <v>8.6880512969999995</v>
      </c>
      <c r="BG36" s="424">
        <v>10.917004142</v>
      </c>
      <c r="BH36" s="424">
        <v>16.059960423</v>
      </c>
      <c r="BI36" s="424">
        <v>19.562894994000001</v>
      </c>
      <c r="BJ36" s="424">
        <v>23.236358340999999</v>
      </c>
      <c r="BK36" s="424">
        <v>27.190695801</v>
      </c>
      <c r="BL36" s="434">
        <v>16.830969603</v>
      </c>
      <c r="BM36" s="434">
        <v>26.339176001999999</v>
      </c>
      <c r="BN36" s="425">
        <v>24.106123610000001</v>
      </c>
      <c r="BP36" s="391" t="s">
        <v>78</v>
      </c>
      <c r="BQ36" s="424">
        <v>7.9920395710000003</v>
      </c>
      <c r="BR36" s="424">
        <v>6.13197057</v>
      </c>
      <c r="BS36" s="424">
        <v>6.5433595960000002</v>
      </c>
      <c r="BT36" s="424">
        <v>5.5178058720000003</v>
      </c>
      <c r="BU36" s="424">
        <v>3.9610924550000002</v>
      </c>
      <c r="BV36" s="424">
        <v>10.176430834</v>
      </c>
      <c r="BW36" s="434">
        <v>6.1428562189999996</v>
      </c>
      <c r="BX36" s="434">
        <v>8.8380312310000004</v>
      </c>
      <c r="BY36" s="425">
        <v>8.2050551729999999</v>
      </c>
      <c r="CA36" s="391" t="s">
        <v>78</v>
      </c>
      <c r="CB36" s="424">
        <v>7.6061382000000002</v>
      </c>
      <c r="CC36" s="424">
        <v>11.783712400000001</v>
      </c>
      <c r="CD36" s="424">
        <v>14.852674678</v>
      </c>
      <c r="CE36" s="424">
        <v>10.826942345999999</v>
      </c>
      <c r="CF36" s="424">
        <v>15.370802545</v>
      </c>
      <c r="CG36" s="424">
        <v>21.638268564000001</v>
      </c>
      <c r="CH36" s="434">
        <v>12.095113233999999</v>
      </c>
      <c r="CI36" s="434">
        <v>20.288643891</v>
      </c>
      <c r="CJ36" s="425">
        <v>18.364350026</v>
      </c>
    </row>
    <row r="37" spans="2:88" s="374" customFormat="1" ht="15.75" customHeight="1">
      <c r="B37" s="387" t="s">
        <v>114</v>
      </c>
      <c r="C37" s="388" t="s">
        <v>88</v>
      </c>
      <c r="D37" s="388">
        <v>206.49721100299999</v>
      </c>
      <c r="E37" s="388">
        <v>301.703686898</v>
      </c>
      <c r="F37" s="388">
        <v>301.12392385499999</v>
      </c>
      <c r="G37" s="388">
        <v>389.80121722400003</v>
      </c>
      <c r="H37" s="388">
        <v>233.815693377</v>
      </c>
      <c r="I37" s="389">
        <v>295.39823467999997</v>
      </c>
      <c r="J37" s="389">
        <v>261.36176477200002</v>
      </c>
      <c r="K37" s="390">
        <v>265.43544120500002</v>
      </c>
      <c r="M37" s="387" t="s">
        <v>114</v>
      </c>
      <c r="N37" s="388" t="s">
        <v>88</v>
      </c>
      <c r="O37" s="388">
        <v>125.93587408</v>
      </c>
      <c r="P37" s="388">
        <v>207.770516571</v>
      </c>
      <c r="Q37" s="388">
        <v>179.484611855</v>
      </c>
      <c r="R37" s="388">
        <v>198.45611404499999</v>
      </c>
      <c r="S37" s="388">
        <v>36.865821832999998</v>
      </c>
      <c r="T37" s="389">
        <v>193.62800759800001</v>
      </c>
      <c r="U37" s="389">
        <v>65.401660390999993</v>
      </c>
      <c r="V37" s="390">
        <v>80.748511878000002</v>
      </c>
      <c r="X37" s="387" t="s">
        <v>114</v>
      </c>
      <c r="Y37" s="422" t="s">
        <v>88</v>
      </c>
      <c r="Z37" s="422">
        <v>60.986719127000001</v>
      </c>
      <c r="AA37" s="422">
        <v>68.865753252000005</v>
      </c>
      <c r="AB37" s="422">
        <v>59.604899390999996</v>
      </c>
      <c r="AC37" s="422">
        <v>50.912132972999999</v>
      </c>
      <c r="AD37" s="422">
        <v>15.767043392</v>
      </c>
      <c r="AE37" s="433">
        <v>65.548126178999993</v>
      </c>
      <c r="AF37" s="433">
        <v>25.023423165000001</v>
      </c>
      <c r="AG37" s="423">
        <v>30.421149305</v>
      </c>
      <c r="AI37" s="387" t="s">
        <v>114</v>
      </c>
      <c r="AJ37" s="422" t="s">
        <v>88</v>
      </c>
      <c r="AK37" s="422">
        <v>23.417824975999999</v>
      </c>
      <c r="AL37" s="422">
        <v>31.202323658000001</v>
      </c>
      <c r="AM37" s="422">
        <v>25.804334205</v>
      </c>
      <c r="AN37" s="422">
        <v>30.925591808</v>
      </c>
      <c r="AO37" s="422">
        <v>-12.994583538000001</v>
      </c>
      <c r="AP37" s="433">
        <v>29.125023526</v>
      </c>
      <c r="AQ37" s="433">
        <v>-1.4270551140000001</v>
      </c>
      <c r="AR37" s="423">
        <v>2.6423578920000002</v>
      </c>
      <c r="AT37" s="387" t="s">
        <v>114</v>
      </c>
      <c r="AU37" s="422" t="s">
        <v>88</v>
      </c>
      <c r="AV37" s="422">
        <v>27.785814953999999</v>
      </c>
      <c r="AW37" s="422">
        <v>17.31409609</v>
      </c>
      <c r="AX37" s="422">
        <v>26.152590357000001</v>
      </c>
      <c r="AY37" s="422">
        <v>35.769083354000003</v>
      </c>
      <c r="AZ37" s="422">
        <v>75.575763240000001</v>
      </c>
      <c r="BA37" s="433">
        <v>20.613142400000001</v>
      </c>
      <c r="BB37" s="433">
        <v>65.091631575999997</v>
      </c>
      <c r="BC37" s="423">
        <v>59.167277149</v>
      </c>
      <c r="BE37" s="387" t="s">
        <v>114</v>
      </c>
      <c r="BF37" s="422" t="s">
        <v>88</v>
      </c>
      <c r="BG37" s="422">
        <v>22.635044282999999</v>
      </c>
      <c r="BH37" s="422">
        <v>13.573314310000001</v>
      </c>
      <c r="BI37" s="422">
        <v>23.911097844</v>
      </c>
      <c r="BJ37" s="422">
        <v>31.804559249</v>
      </c>
      <c r="BK37" s="422">
        <v>72.640154648999996</v>
      </c>
      <c r="BL37" s="433">
        <v>17.288722993</v>
      </c>
      <c r="BM37" s="433">
        <v>61.885031136999999</v>
      </c>
      <c r="BN37" s="423">
        <v>55.944983702000002</v>
      </c>
      <c r="BP37" s="387" t="s">
        <v>114</v>
      </c>
      <c r="BQ37" s="422" t="s">
        <v>88</v>
      </c>
      <c r="BR37" s="422">
        <v>4.415697067</v>
      </c>
      <c r="BS37" s="422">
        <v>7.0830333420000002</v>
      </c>
      <c r="BT37" s="422">
        <v>7.9351008969999999</v>
      </c>
      <c r="BU37" s="422">
        <v>3.8126886839999998</v>
      </c>
      <c r="BV37" s="422">
        <v>4.287918962</v>
      </c>
      <c r="BW37" s="433">
        <v>7.2357597790000003</v>
      </c>
      <c r="BX37" s="433">
        <v>4.1627546219999996</v>
      </c>
      <c r="BY37" s="423">
        <v>4.5720664500000003</v>
      </c>
      <c r="CA37" s="387" t="s">
        <v>114</v>
      </c>
      <c r="CB37" s="422" t="s">
        <v>88</v>
      </c>
      <c r="CC37" s="422">
        <v>6.3048140469999998</v>
      </c>
      <c r="CD37" s="422">
        <v>16.374146641999999</v>
      </c>
      <c r="CE37" s="422">
        <v>19.329497878000002</v>
      </c>
      <c r="CF37" s="422">
        <v>23.706932959</v>
      </c>
      <c r="CG37" s="422">
        <v>17.30523809</v>
      </c>
      <c r="CH37" s="433">
        <v>16.867100230999998</v>
      </c>
      <c r="CI37" s="433">
        <v>18.991292090999998</v>
      </c>
      <c r="CJ37" s="423">
        <v>18.708358347000001</v>
      </c>
    </row>
    <row r="38" spans="2:88" s="327" customFormat="1" ht="15.75" customHeight="1">
      <c r="B38" s="391" t="s">
        <v>747</v>
      </c>
      <c r="C38" s="394">
        <v>211.63784007999999</v>
      </c>
      <c r="D38" s="392">
        <v>480.27358987999997</v>
      </c>
      <c r="E38" s="392">
        <v>126.908547877</v>
      </c>
      <c r="F38" s="392">
        <v>220.277568699</v>
      </c>
      <c r="G38" s="392">
        <v>527.64766259199996</v>
      </c>
      <c r="H38" s="392" t="s">
        <v>88</v>
      </c>
      <c r="I38" s="393">
        <v>206.10355101499999</v>
      </c>
      <c r="J38" s="393">
        <v>527.64766259199996</v>
      </c>
      <c r="K38" s="378">
        <v>429.68068765300001</v>
      </c>
      <c r="M38" s="391" t="s">
        <v>747</v>
      </c>
      <c r="N38" s="394">
        <v>98.338435130999997</v>
      </c>
      <c r="O38" s="392">
        <v>285.06448159899998</v>
      </c>
      <c r="P38" s="392">
        <v>78.275155866999995</v>
      </c>
      <c r="Q38" s="392">
        <v>147.26569704400001</v>
      </c>
      <c r="R38" s="392">
        <v>338.13101823300002</v>
      </c>
      <c r="S38" s="392" t="s">
        <v>88</v>
      </c>
      <c r="T38" s="393">
        <v>135.38254151199999</v>
      </c>
      <c r="U38" s="393">
        <v>338.13101823300002</v>
      </c>
      <c r="V38" s="378">
        <v>276.358296473</v>
      </c>
      <c r="X38" s="391" t="s">
        <v>747</v>
      </c>
      <c r="Y38" s="426">
        <v>46.465431273</v>
      </c>
      <c r="Z38" s="424">
        <v>59.354602794000002</v>
      </c>
      <c r="AA38" s="424">
        <v>61.678395330000001</v>
      </c>
      <c r="AB38" s="424">
        <v>66.854604359000007</v>
      </c>
      <c r="AC38" s="424">
        <v>64.082728344000003</v>
      </c>
      <c r="AD38" s="424" t="s">
        <v>88</v>
      </c>
      <c r="AE38" s="434">
        <v>65.686661314000006</v>
      </c>
      <c r="AF38" s="434">
        <v>64.082728344000003</v>
      </c>
      <c r="AG38" s="425">
        <v>64.317132330000007</v>
      </c>
      <c r="AI38" s="391" t="s">
        <v>747</v>
      </c>
      <c r="AJ38" s="426">
        <v>46.465431273</v>
      </c>
      <c r="AK38" s="424">
        <v>46.552612570000001</v>
      </c>
      <c r="AL38" s="424">
        <v>61.678395330000001</v>
      </c>
      <c r="AM38" s="424">
        <v>28.963368962000001</v>
      </c>
      <c r="AN38" s="424">
        <v>24.933909201999999</v>
      </c>
      <c r="AO38" s="424" t="s">
        <v>88</v>
      </c>
      <c r="AP38" s="434">
        <v>33.893380469999997</v>
      </c>
      <c r="AQ38" s="434">
        <v>24.933909201999999</v>
      </c>
      <c r="AR38" s="425">
        <v>26.243275499999999</v>
      </c>
      <c r="AT38" s="391" t="s">
        <v>747</v>
      </c>
      <c r="AU38" s="426">
        <v>49.023488831999998</v>
      </c>
      <c r="AV38" s="424">
        <v>11.698963509</v>
      </c>
      <c r="AW38" s="424">
        <v>35.949560525999999</v>
      </c>
      <c r="AX38" s="424">
        <v>29.691833633000002</v>
      </c>
      <c r="AY38" s="424">
        <v>18.428277024</v>
      </c>
      <c r="AZ38" s="424" t="s">
        <v>88</v>
      </c>
      <c r="BA38" s="434">
        <v>29.942019299999998</v>
      </c>
      <c r="BB38" s="434">
        <v>18.428277024</v>
      </c>
      <c r="BC38" s="425">
        <v>20.110932802000001</v>
      </c>
      <c r="BE38" s="391" t="s">
        <v>747</v>
      </c>
      <c r="BF38" s="426">
        <v>49.023488831999998</v>
      </c>
      <c r="BG38" s="424">
        <v>5.6057522620000002</v>
      </c>
      <c r="BH38" s="424">
        <v>30.503374736000001</v>
      </c>
      <c r="BI38" s="424">
        <v>24.91842166</v>
      </c>
      <c r="BJ38" s="424">
        <v>11.196539717</v>
      </c>
      <c r="BK38" s="424" t="s">
        <v>88</v>
      </c>
      <c r="BL38" s="434">
        <v>25.085190459</v>
      </c>
      <c r="BM38" s="434">
        <v>11.196539717</v>
      </c>
      <c r="BN38" s="425">
        <v>13.22627235</v>
      </c>
      <c r="BP38" s="391" t="s">
        <v>747</v>
      </c>
      <c r="BQ38" s="426" t="s">
        <v>88</v>
      </c>
      <c r="BR38" s="424">
        <v>9.2888013269999998</v>
      </c>
      <c r="BS38" s="424" t="s">
        <v>88</v>
      </c>
      <c r="BT38" s="424">
        <v>0.23962761199999999</v>
      </c>
      <c r="BU38" s="424">
        <v>2.9277976140000002</v>
      </c>
      <c r="BV38" s="424" t="s">
        <v>88</v>
      </c>
      <c r="BW38" s="434">
        <v>0.57629618199999999</v>
      </c>
      <c r="BX38" s="434">
        <v>2.9277976140000002</v>
      </c>
      <c r="BY38" s="425">
        <v>2.5841415400000001</v>
      </c>
      <c r="CA38" s="391" t="s">
        <v>747</v>
      </c>
      <c r="CB38" s="424">
        <v>15.687077107</v>
      </c>
      <c r="CC38" s="424">
        <v>8.3073348370000009</v>
      </c>
      <c r="CD38" s="424">
        <v>-2.3928391410000001</v>
      </c>
      <c r="CE38" s="424">
        <v>10.28256066</v>
      </c>
      <c r="CF38" s="424">
        <v>9.7092538099999999</v>
      </c>
      <c r="CG38" s="424" t="s">
        <v>88</v>
      </c>
      <c r="CH38" s="434">
        <v>8.7049913100000005</v>
      </c>
      <c r="CI38" s="434">
        <v>9.7092538099999999</v>
      </c>
      <c r="CJ38" s="425">
        <v>9.5624876190000005</v>
      </c>
    </row>
    <row r="39" spans="2:88" s="374" customFormat="1" ht="15.75" customHeight="1">
      <c r="B39" s="395" t="s">
        <v>700</v>
      </c>
      <c r="C39" s="396"/>
      <c r="D39" s="396"/>
      <c r="E39" s="396"/>
      <c r="F39" s="396"/>
      <c r="G39" s="396"/>
      <c r="H39" s="396"/>
      <c r="I39" s="397"/>
      <c r="J39" s="397"/>
      <c r="K39" s="398"/>
      <c r="M39" s="395" t="s">
        <v>700</v>
      </c>
      <c r="N39" s="396"/>
      <c r="O39" s="396"/>
      <c r="P39" s="396"/>
      <c r="Q39" s="396"/>
      <c r="R39" s="396"/>
      <c r="S39" s="396"/>
      <c r="T39" s="397"/>
      <c r="U39" s="397"/>
      <c r="V39" s="398"/>
      <c r="X39" s="395" t="s">
        <v>700</v>
      </c>
      <c r="Y39" s="427"/>
      <c r="Z39" s="427"/>
      <c r="AA39" s="427"/>
      <c r="AB39" s="427"/>
      <c r="AC39" s="427"/>
      <c r="AD39" s="427"/>
      <c r="AE39" s="435"/>
      <c r="AF39" s="435"/>
      <c r="AG39" s="428"/>
      <c r="AI39" s="395" t="s">
        <v>700</v>
      </c>
      <c r="AJ39" s="427"/>
      <c r="AK39" s="427"/>
      <c r="AL39" s="427"/>
      <c r="AM39" s="427"/>
      <c r="AN39" s="427"/>
      <c r="AO39" s="427"/>
      <c r="AP39" s="435"/>
      <c r="AQ39" s="435"/>
      <c r="AR39" s="428"/>
      <c r="AT39" s="395" t="s">
        <v>700</v>
      </c>
      <c r="AU39" s="427"/>
      <c r="AV39" s="427"/>
      <c r="AW39" s="427"/>
      <c r="AX39" s="427"/>
      <c r="AY39" s="427"/>
      <c r="AZ39" s="427"/>
      <c r="BA39" s="435"/>
      <c r="BB39" s="435"/>
      <c r="BC39" s="428"/>
      <c r="BE39" s="395" t="s">
        <v>700</v>
      </c>
      <c r="BF39" s="427"/>
      <c r="BG39" s="427"/>
      <c r="BH39" s="427"/>
      <c r="BI39" s="427"/>
      <c r="BJ39" s="427"/>
      <c r="BK39" s="427"/>
      <c r="BL39" s="435"/>
      <c r="BM39" s="435"/>
      <c r="BN39" s="428"/>
      <c r="BP39" s="395" t="s">
        <v>700</v>
      </c>
      <c r="BQ39" s="427"/>
      <c r="BR39" s="427"/>
      <c r="BS39" s="427"/>
      <c r="BT39" s="427"/>
      <c r="BU39" s="427"/>
      <c r="BV39" s="427"/>
      <c r="BW39" s="435"/>
      <c r="BX39" s="435"/>
      <c r="BY39" s="428"/>
      <c r="CA39" s="395" t="s">
        <v>700</v>
      </c>
      <c r="CB39" s="427"/>
      <c r="CC39" s="427"/>
      <c r="CD39" s="427"/>
      <c r="CE39" s="427"/>
      <c r="CF39" s="427"/>
      <c r="CG39" s="427"/>
      <c r="CH39" s="435"/>
      <c r="CI39" s="435"/>
      <c r="CJ39" s="428"/>
    </row>
    <row r="40" spans="2:88" s="327" customFormat="1" ht="15.75" customHeight="1">
      <c r="B40" s="399" t="s">
        <v>748</v>
      </c>
      <c r="C40" s="392" t="s">
        <v>88</v>
      </c>
      <c r="D40" s="392" t="s">
        <v>88</v>
      </c>
      <c r="E40" s="392" t="s">
        <v>88</v>
      </c>
      <c r="F40" s="392">
        <v>668.26872873399998</v>
      </c>
      <c r="G40" s="392">
        <v>647.341039615</v>
      </c>
      <c r="H40" s="392">
        <v>566.56575657600001</v>
      </c>
      <c r="I40" s="393">
        <v>668.26872873399998</v>
      </c>
      <c r="J40" s="393">
        <v>579.30695531799995</v>
      </c>
      <c r="K40" s="378">
        <v>579.98050855099996</v>
      </c>
      <c r="M40" s="399" t="s">
        <v>748</v>
      </c>
      <c r="N40" s="392" t="s">
        <v>88</v>
      </c>
      <c r="O40" s="392" t="s">
        <v>88</v>
      </c>
      <c r="P40" s="392" t="s">
        <v>88</v>
      </c>
      <c r="Q40" s="392">
        <v>348.129778585</v>
      </c>
      <c r="R40" s="392">
        <v>372.50297765599998</v>
      </c>
      <c r="S40" s="392">
        <v>282.54716170400002</v>
      </c>
      <c r="T40" s="393">
        <v>348.129778585</v>
      </c>
      <c r="U40" s="393">
        <v>296.73646424700001</v>
      </c>
      <c r="V40" s="378">
        <v>297.12557669099999</v>
      </c>
      <c r="X40" s="399" t="s">
        <v>748</v>
      </c>
      <c r="Y40" s="424" t="s">
        <v>88</v>
      </c>
      <c r="Z40" s="424" t="s">
        <v>88</v>
      </c>
      <c r="AA40" s="424" t="s">
        <v>88</v>
      </c>
      <c r="AB40" s="424">
        <v>52.094279383999996</v>
      </c>
      <c r="AC40" s="424">
        <v>57.543544261999998</v>
      </c>
      <c r="AD40" s="424">
        <v>49.870144537000002</v>
      </c>
      <c r="AE40" s="434">
        <v>52.094279383999996</v>
      </c>
      <c r="AF40" s="434">
        <v>51.222665552999999</v>
      </c>
      <c r="AG40" s="425">
        <v>51.230269346999997</v>
      </c>
      <c r="AI40" s="399" t="s">
        <v>748</v>
      </c>
      <c r="AJ40" s="424" t="s">
        <v>88</v>
      </c>
      <c r="AK40" s="424" t="s">
        <v>88</v>
      </c>
      <c r="AL40" s="424" t="s">
        <v>88</v>
      </c>
      <c r="AM40" s="424">
        <v>39.060101058999997</v>
      </c>
      <c r="AN40" s="424">
        <v>49.091250465999998</v>
      </c>
      <c r="AO40" s="424">
        <v>31.06965361</v>
      </c>
      <c r="AP40" s="434">
        <v>39.060101058999997</v>
      </c>
      <c r="AQ40" s="434">
        <v>34.246158074</v>
      </c>
      <c r="AR40" s="425">
        <v>34.288154001000002</v>
      </c>
      <c r="AT40" s="399" t="s">
        <v>748</v>
      </c>
      <c r="AU40" s="424" t="s">
        <v>88</v>
      </c>
      <c r="AV40" s="424" t="s">
        <v>88</v>
      </c>
      <c r="AW40" s="424" t="s">
        <v>88</v>
      </c>
      <c r="AX40" s="424">
        <v>28.949104565999999</v>
      </c>
      <c r="AY40" s="424">
        <v>26.479863438999999</v>
      </c>
      <c r="AZ40" s="424">
        <v>36.242106126000003</v>
      </c>
      <c r="BA40" s="434">
        <v>28.949104565999999</v>
      </c>
      <c r="BB40" s="434">
        <v>34.521403585999998</v>
      </c>
      <c r="BC40" s="425">
        <v>34.472791903999997</v>
      </c>
      <c r="BE40" s="399" t="s">
        <v>748</v>
      </c>
      <c r="BF40" s="424" t="s">
        <v>88</v>
      </c>
      <c r="BG40" s="424" t="s">
        <v>88</v>
      </c>
      <c r="BH40" s="424" t="s">
        <v>88</v>
      </c>
      <c r="BI40" s="424">
        <v>21.895414064000001</v>
      </c>
      <c r="BJ40" s="424">
        <v>20.185686406999999</v>
      </c>
      <c r="BK40" s="424">
        <v>30.917725275999999</v>
      </c>
      <c r="BL40" s="434">
        <v>21.895414064000001</v>
      </c>
      <c r="BM40" s="434">
        <v>29.026085503000001</v>
      </c>
      <c r="BN40" s="425">
        <v>28.963878875999999</v>
      </c>
      <c r="BP40" s="399" t="s">
        <v>748</v>
      </c>
      <c r="BQ40" s="424" t="s">
        <v>88</v>
      </c>
      <c r="BR40" s="424" t="s">
        <v>88</v>
      </c>
      <c r="BS40" s="424" t="s">
        <v>88</v>
      </c>
      <c r="BT40" s="424">
        <v>11.242038442</v>
      </c>
      <c r="BU40" s="424">
        <v>11.321696518</v>
      </c>
      <c r="BV40" s="424">
        <v>8.4528432070000008</v>
      </c>
      <c r="BW40" s="434">
        <v>11.242038442</v>
      </c>
      <c r="BX40" s="434">
        <v>8.9585101250000001</v>
      </c>
      <c r="BY40" s="425">
        <v>8.9784311940000006</v>
      </c>
      <c r="CA40" s="399" t="s">
        <v>748</v>
      </c>
      <c r="CB40" s="424" t="s">
        <v>88</v>
      </c>
      <c r="CC40" s="424" t="s">
        <v>88</v>
      </c>
      <c r="CD40" s="424" t="s">
        <v>88</v>
      </c>
      <c r="CE40" s="424">
        <v>15.091700612</v>
      </c>
      <c r="CF40" s="424">
        <v>22.464125835000001</v>
      </c>
      <c r="CG40" s="424">
        <v>19.169944359999999</v>
      </c>
      <c r="CH40" s="434">
        <v>15.091700612</v>
      </c>
      <c r="CI40" s="434">
        <v>19.750580040999999</v>
      </c>
      <c r="CJ40" s="425">
        <v>19.709936857999999</v>
      </c>
    </row>
    <row r="41" spans="2:88" s="374" customFormat="1" ht="15.75" customHeight="1">
      <c r="B41" s="400" t="s">
        <v>363</v>
      </c>
      <c r="C41" s="401" t="s">
        <v>88</v>
      </c>
      <c r="D41" s="401" t="s">
        <v>88</v>
      </c>
      <c r="E41" s="401">
        <v>548.01791117000005</v>
      </c>
      <c r="F41" s="401">
        <v>425.52281915399999</v>
      </c>
      <c r="G41" s="401">
        <v>447.76223797799997</v>
      </c>
      <c r="H41" s="401">
        <v>392.50832155699999</v>
      </c>
      <c r="I41" s="402">
        <v>435.89248566100002</v>
      </c>
      <c r="J41" s="402">
        <v>440.19625193799999</v>
      </c>
      <c r="K41" s="403">
        <v>438.64134537699999</v>
      </c>
      <c r="M41" s="400" t="s">
        <v>363</v>
      </c>
      <c r="N41" s="401" t="s">
        <v>88</v>
      </c>
      <c r="O41" s="401" t="s">
        <v>88</v>
      </c>
      <c r="P41" s="401">
        <v>308.39637710699998</v>
      </c>
      <c r="Q41" s="401">
        <v>239.65322321400001</v>
      </c>
      <c r="R41" s="401">
        <v>248.70002520899999</v>
      </c>
      <c r="S41" s="401">
        <v>219.19977159499999</v>
      </c>
      <c r="T41" s="402">
        <v>245.47258763799999</v>
      </c>
      <c r="U41" s="402">
        <v>244.660519569</v>
      </c>
      <c r="V41" s="403">
        <v>244.95391142299999</v>
      </c>
      <c r="X41" s="400" t="s">
        <v>363</v>
      </c>
      <c r="Y41" s="427" t="s">
        <v>88</v>
      </c>
      <c r="Z41" s="427" t="s">
        <v>88</v>
      </c>
      <c r="AA41" s="427">
        <v>56.274871828000002</v>
      </c>
      <c r="AB41" s="427">
        <v>56.319711288999997</v>
      </c>
      <c r="AC41" s="427">
        <v>55.542876133</v>
      </c>
      <c r="AD41" s="427">
        <v>55.845891553000001</v>
      </c>
      <c r="AE41" s="435">
        <v>56.314939053000003</v>
      </c>
      <c r="AF41" s="435">
        <v>55.579873407000001</v>
      </c>
      <c r="AG41" s="428">
        <v>55.843780803000001</v>
      </c>
      <c r="AI41" s="400" t="s">
        <v>363</v>
      </c>
      <c r="AJ41" s="427" t="s">
        <v>88</v>
      </c>
      <c r="AK41" s="427" t="s">
        <v>88</v>
      </c>
      <c r="AL41" s="427">
        <v>43.842672552000003</v>
      </c>
      <c r="AM41" s="427">
        <v>37.735967807999998</v>
      </c>
      <c r="AN41" s="427">
        <v>37.110953174000002</v>
      </c>
      <c r="AO41" s="427">
        <v>27.802524849000001</v>
      </c>
      <c r="AP41" s="435">
        <v>38.385900517000003</v>
      </c>
      <c r="AQ41" s="435">
        <v>35.974421990000003</v>
      </c>
      <c r="AR41" s="428">
        <v>36.840204552000003</v>
      </c>
      <c r="AT41" s="400" t="s">
        <v>363</v>
      </c>
      <c r="AU41" s="427" t="s">
        <v>88</v>
      </c>
      <c r="AV41" s="427" t="s">
        <v>88</v>
      </c>
      <c r="AW41" s="427">
        <v>20.061713715</v>
      </c>
      <c r="AX41" s="427">
        <v>25.704935295999999</v>
      </c>
      <c r="AY41" s="427">
        <v>27.685599008000001</v>
      </c>
      <c r="AZ41" s="427">
        <v>33.660909549000003</v>
      </c>
      <c r="BA41" s="435">
        <v>25.104330805</v>
      </c>
      <c r="BB41" s="435">
        <v>28.415166505999998</v>
      </c>
      <c r="BC41" s="428">
        <v>27.226491681999999</v>
      </c>
      <c r="BE41" s="400" t="s">
        <v>363</v>
      </c>
      <c r="BF41" s="427" t="s">
        <v>88</v>
      </c>
      <c r="BG41" s="427" t="s">
        <v>88</v>
      </c>
      <c r="BH41" s="427">
        <v>16.785044857999999</v>
      </c>
      <c r="BI41" s="427">
        <v>20.18060384</v>
      </c>
      <c r="BJ41" s="427">
        <v>21.579585915999999</v>
      </c>
      <c r="BK41" s="427">
        <v>29.839973643</v>
      </c>
      <c r="BL41" s="435">
        <v>19.819216653000002</v>
      </c>
      <c r="BM41" s="435">
        <v>22.588154486000001</v>
      </c>
      <c r="BN41" s="428">
        <v>21.594034876999999</v>
      </c>
      <c r="BP41" s="400" t="s">
        <v>363</v>
      </c>
      <c r="BQ41" s="427" t="s">
        <v>88</v>
      </c>
      <c r="BR41" s="427" t="s">
        <v>88</v>
      </c>
      <c r="BS41" s="427">
        <v>15.631200798</v>
      </c>
      <c r="BT41" s="427">
        <v>9.8254787360000009</v>
      </c>
      <c r="BU41" s="427">
        <v>8.7717927499999995</v>
      </c>
      <c r="BV41" s="427">
        <v>6.6941293450000003</v>
      </c>
      <c r="BW41" s="435">
        <v>10.443378049</v>
      </c>
      <c r="BX41" s="435">
        <v>8.5181162789999991</v>
      </c>
      <c r="BY41" s="428">
        <v>9.2093345709999994</v>
      </c>
      <c r="CA41" s="400" t="s">
        <v>363</v>
      </c>
      <c r="CB41" s="427" t="s">
        <v>88</v>
      </c>
      <c r="CC41" s="427" t="s">
        <v>88</v>
      </c>
      <c r="CD41" s="427">
        <v>15.278087833000001</v>
      </c>
      <c r="CE41" s="427">
        <v>15.516344245999999</v>
      </c>
      <c r="CF41" s="427">
        <v>16.583556080000001</v>
      </c>
      <c r="CG41" s="427">
        <v>20.227277251</v>
      </c>
      <c r="CH41" s="435">
        <v>15.490986767000001</v>
      </c>
      <c r="CI41" s="435">
        <v>17.028443507999999</v>
      </c>
      <c r="CJ41" s="428">
        <v>16.476457155999999</v>
      </c>
    </row>
    <row r="42" spans="2:88" s="327" customFormat="1" ht="15.75" customHeight="1">
      <c r="B42" s="404" t="s">
        <v>82</v>
      </c>
      <c r="C42" s="392">
        <v>398.28099142299999</v>
      </c>
      <c r="D42" s="392">
        <v>346.271032838</v>
      </c>
      <c r="E42" s="392">
        <v>320.35335229999998</v>
      </c>
      <c r="F42" s="392">
        <v>314.69347379300001</v>
      </c>
      <c r="G42" s="392">
        <v>378.09339061499998</v>
      </c>
      <c r="H42" s="392" t="s">
        <v>88</v>
      </c>
      <c r="I42" s="393">
        <v>328.17832258800001</v>
      </c>
      <c r="J42" s="393">
        <v>378.09339061499998</v>
      </c>
      <c r="K42" s="378">
        <v>328.72456632799998</v>
      </c>
      <c r="M42" s="404" t="s">
        <v>82</v>
      </c>
      <c r="N42" s="392">
        <v>244.48457347600001</v>
      </c>
      <c r="O42" s="392">
        <v>205.25598241200001</v>
      </c>
      <c r="P42" s="392">
        <v>190.507091172</v>
      </c>
      <c r="Q42" s="392">
        <v>185.46537536</v>
      </c>
      <c r="R42" s="392">
        <v>213.026779737</v>
      </c>
      <c r="S42" s="392" t="s">
        <v>88</v>
      </c>
      <c r="T42" s="393">
        <v>195.13132823199999</v>
      </c>
      <c r="U42" s="393">
        <v>213.026779737</v>
      </c>
      <c r="V42" s="378">
        <v>195.327166457</v>
      </c>
      <c r="X42" s="404" t="s">
        <v>82</v>
      </c>
      <c r="Y42" s="424">
        <v>61.384946493000001</v>
      </c>
      <c r="Z42" s="424">
        <v>59.276105405000003</v>
      </c>
      <c r="AA42" s="424">
        <v>59.467800103999998</v>
      </c>
      <c r="AB42" s="424">
        <v>58.935246773000003</v>
      </c>
      <c r="AC42" s="424">
        <v>56.342370701</v>
      </c>
      <c r="AD42" s="424" t="s">
        <v>88</v>
      </c>
      <c r="AE42" s="434">
        <v>59.458932781999998</v>
      </c>
      <c r="AF42" s="434">
        <v>56.342370701</v>
      </c>
      <c r="AG42" s="425">
        <v>59.419704660000001</v>
      </c>
      <c r="AI42" s="404" t="s">
        <v>82</v>
      </c>
      <c r="AJ42" s="424">
        <v>46.121531533999999</v>
      </c>
      <c r="AK42" s="424">
        <v>42.344123625999998</v>
      </c>
      <c r="AL42" s="424">
        <v>42.40975572</v>
      </c>
      <c r="AM42" s="424">
        <v>39.735215670000002</v>
      </c>
      <c r="AN42" s="424">
        <v>40.792990842000002</v>
      </c>
      <c r="AO42" s="424" t="s">
        <v>88</v>
      </c>
      <c r="AP42" s="434">
        <v>42.226542772999998</v>
      </c>
      <c r="AQ42" s="434">
        <v>40.792990842000002</v>
      </c>
      <c r="AR42" s="425">
        <v>42.208498675000001</v>
      </c>
      <c r="AT42" s="404" t="s">
        <v>82</v>
      </c>
      <c r="AU42" s="424">
        <v>16.729673603999998</v>
      </c>
      <c r="AV42" s="424">
        <v>18.527690968999998</v>
      </c>
      <c r="AW42" s="424">
        <v>20.497956978000001</v>
      </c>
      <c r="AX42" s="424">
        <v>22.110186984999999</v>
      </c>
      <c r="AY42" s="424">
        <v>31.928424774</v>
      </c>
      <c r="AZ42" s="424" t="s">
        <v>88</v>
      </c>
      <c r="BA42" s="434">
        <v>20.105513078000001</v>
      </c>
      <c r="BB42" s="434">
        <v>31.928424774</v>
      </c>
      <c r="BC42" s="425">
        <v>20.254327895999999</v>
      </c>
      <c r="BE42" s="404" t="s">
        <v>82</v>
      </c>
      <c r="BF42" s="424">
        <v>12.788006255999999</v>
      </c>
      <c r="BG42" s="424">
        <v>14.411287678000001</v>
      </c>
      <c r="BH42" s="424">
        <v>15.893604705</v>
      </c>
      <c r="BI42" s="424">
        <v>16.217413774000001</v>
      </c>
      <c r="BJ42" s="424">
        <v>15.602286733</v>
      </c>
      <c r="BK42" s="424" t="s">
        <v>88</v>
      </c>
      <c r="BL42" s="434">
        <v>15.459202647</v>
      </c>
      <c r="BM42" s="434">
        <v>15.602286733</v>
      </c>
      <c r="BN42" s="425">
        <v>15.461003644</v>
      </c>
      <c r="BP42" s="404" t="s">
        <v>82</v>
      </c>
      <c r="BQ42" s="424">
        <v>10.382787354</v>
      </c>
      <c r="BR42" s="424">
        <v>11.100883571000001</v>
      </c>
      <c r="BS42" s="424">
        <v>9.7250360310000001</v>
      </c>
      <c r="BT42" s="424">
        <v>7.8837620680000002</v>
      </c>
      <c r="BU42" s="424">
        <v>3.5241434210000002</v>
      </c>
      <c r="BV42" s="424" t="s">
        <v>88</v>
      </c>
      <c r="BW42" s="434">
        <v>9.7904944480000005</v>
      </c>
      <c r="BX42" s="434">
        <v>3.5241434210000002</v>
      </c>
      <c r="BY42" s="425">
        <v>9.711619979</v>
      </c>
      <c r="CA42" s="404" t="s">
        <v>82</v>
      </c>
      <c r="CB42" s="424">
        <v>15.284493204</v>
      </c>
      <c r="CC42" s="424">
        <v>13.394493313</v>
      </c>
      <c r="CD42" s="424">
        <v>16.808081115</v>
      </c>
      <c r="CE42" s="424">
        <v>16.891520221</v>
      </c>
      <c r="CF42" s="424">
        <v>17.620476657000001</v>
      </c>
      <c r="CG42" s="424" t="s">
        <v>88</v>
      </c>
      <c r="CH42" s="434">
        <v>16.024845810999999</v>
      </c>
      <c r="CI42" s="434">
        <v>17.620476657000001</v>
      </c>
      <c r="CJ42" s="425">
        <v>16.044929993</v>
      </c>
    </row>
    <row r="43" spans="2:88" s="374" customFormat="1" ht="15.75" customHeight="1">
      <c r="B43" s="405" t="s">
        <v>81</v>
      </c>
      <c r="C43" s="406">
        <v>380.29307612600002</v>
      </c>
      <c r="D43" s="406">
        <v>328.03036244999998</v>
      </c>
      <c r="E43" s="406">
        <v>273.61647483199999</v>
      </c>
      <c r="F43" s="406">
        <v>297.14010228500001</v>
      </c>
      <c r="G43" s="406" t="s">
        <v>88</v>
      </c>
      <c r="H43" s="406" t="s">
        <v>88</v>
      </c>
      <c r="I43" s="408">
        <v>310.299259146</v>
      </c>
      <c r="J43" s="408" t="s">
        <v>88</v>
      </c>
      <c r="K43" s="409">
        <v>310.299259146</v>
      </c>
      <c r="M43" s="405" t="s">
        <v>81</v>
      </c>
      <c r="N43" s="406">
        <v>266.89810053899998</v>
      </c>
      <c r="O43" s="406">
        <v>235.275259304</v>
      </c>
      <c r="P43" s="406">
        <v>195.951617795</v>
      </c>
      <c r="Q43" s="406">
        <v>222.078053442</v>
      </c>
      <c r="R43" s="406" t="s">
        <v>88</v>
      </c>
      <c r="S43" s="406" t="s">
        <v>88</v>
      </c>
      <c r="T43" s="408">
        <v>221.78071015099999</v>
      </c>
      <c r="U43" s="408" t="s">
        <v>88</v>
      </c>
      <c r="V43" s="409">
        <v>221.78071015099999</v>
      </c>
      <c r="X43" s="405" t="s">
        <v>81</v>
      </c>
      <c r="Y43" s="429">
        <v>70.182214006999999</v>
      </c>
      <c r="Z43" s="429">
        <v>71.723622638999998</v>
      </c>
      <c r="AA43" s="429">
        <v>71.615431021000006</v>
      </c>
      <c r="AB43" s="429">
        <v>74.738499359000002</v>
      </c>
      <c r="AC43" s="429" t="s">
        <v>88</v>
      </c>
      <c r="AD43" s="429" t="s">
        <v>88</v>
      </c>
      <c r="AE43" s="436">
        <v>71.473167793000002</v>
      </c>
      <c r="AF43" s="436" t="s">
        <v>88</v>
      </c>
      <c r="AG43" s="430">
        <v>71.473167793000002</v>
      </c>
      <c r="AI43" s="405" t="s">
        <v>81</v>
      </c>
      <c r="AJ43" s="429">
        <v>51.183655954999999</v>
      </c>
      <c r="AK43" s="429">
        <v>53.226795869</v>
      </c>
      <c r="AL43" s="429">
        <v>54.684448420000002</v>
      </c>
      <c r="AM43" s="429">
        <v>41.564419743999999</v>
      </c>
      <c r="AN43" s="429" t="s">
        <v>88</v>
      </c>
      <c r="AO43" s="429" t="s">
        <v>88</v>
      </c>
      <c r="AP43" s="436">
        <v>52.879663061999999</v>
      </c>
      <c r="AQ43" s="436" t="s">
        <v>88</v>
      </c>
      <c r="AR43" s="430">
        <v>52.879663061999999</v>
      </c>
      <c r="AT43" s="405" t="s">
        <v>81</v>
      </c>
      <c r="AU43" s="429">
        <v>9.2428851220000006</v>
      </c>
      <c r="AV43" s="429">
        <v>9.5018102510000002</v>
      </c>
      <c r="AW43" s="429">
        <v>6.921311899</v>
      </c>
      <c r="AX43" s="429">
        <v>4.5860719789999997</v>
      </c>
      <c r="AY43" s="429" t="s">
        <v>88</v>
      </c>
      <c r="AZ43" s="429" t="s">
        <v>88</v>
      </c>
      <c r="BA43" s="436">
        <v>8.1595507359999999</v>
      </c>
      <c r="BB43" s="436" t="s">
        <v>88</v>
      </c>
      <c r="BC43" s="430">
        <v>8.1595507359999999</v>
      </c>
      <c r="BE43" s="405" t="s">
        <v>81</v>
      </c>
      <c r="BF43" s="429">
        <v>6.1081395560000002</v>
      </c>
      <c r="BG43" s="429">
        <v>6.2927396440000001</v>
      </c>
      <c r="BH43" s="429">
        <v>4.3265196990000003</v>
      </c>
      <c r="BI43" s="429">
        <v>3.2237266629999999</v>
      </c>
      <c r="BJ43" s="429" t="s">
        <v>88</v>
      </c>
      <c r="BK43" s="429" t="s">
        <v>88</v>
      </c>
      <c r="BL43" s="436">
        <v>5.302166315</v>
      </c>
      <c r="BM43" s="436" t="s">
        <v>88</v>
      </c>
      <c r="BN43" s="430">
        <v>5.302166315</v>
      </c>
      <c r="BP43" s="405" t="s">
        <v>81</v>
      </c>
      <c r="BQ43" s="429">
        <v>10.601268728999999</v>
      </c>
      <c r="BR43" s="429">
        <v>7.52060569</v>
      </c>
      <c r="BS43" s="429">
        <v>8.5266679679999999</v>
      </c>
      <c r="BT43" s="429">
        <v>5.9924309750000004</v>
      </c>
      <c r="BU43" s="429" t="s">
        <v>88</v>
      </c>
      <c r="BV43" s="429" t="s">
        <v>88</v>
      </c>
      <c r="BW43" s="436">
        <v>8.5447341540000004</v>
      </c>
      <c r="BX43" s="436" t="s">
        <v>88</v>
      </c>
      <c r="BY43" s="430">
        <v>8.5447341540000004</v>
      </c>
      <c r="CA43" s="405" t="s">
        <v>81</v>
      </c>
      <c r="CB43" s="429">
        <v>14.856556337000001</v>
      </c>
      <c r="CC43" s="429">
        <v>15.358982148999999</v>
      </c>
      <c r="CD43" s="429">
        <v>11.879739439</v>
      </c>
      <c r="CE43" s="429">
        <v>14.695311739999999</v>
      </c>
      <c r="CF43" s="429" t="s">
        <v>88</v>
      </c>
      <c r="CG43" s="429" t="s">
        <v>88</v>
      </c>
      <c r="CH43" s="436">
        <v>13.774905934</v>
      </c>
      <c r="CI43" s="436" t="s">
        <v>88</v>
      </c>
      <c r="CJ43" s="430">
        <v>13.774905934</v>
      </c>
    </row>
    <row r="44" spans="2:88" s="413" customFormat="1">
      <c r="B44" s="22" t="s">
        <v>340</v>
      </c>
      <c r="C44" s="411"/>
      <c r="D44" s="411"/>
      <c r="E44" s="411"/>
      <c r="F44" s="411"/>
      <c r="G44" s="411"/>
      <c r="H44" s="411"/>
      <c r="I44" s="411"/>
      <c r="J44" s="411"/>
      <c r="K44" s="412"/>
      <c r="M44" s="22" t="s">
        <v>340</v>
      </c>
      <c r="N44" s="411"/>
      <c r="O44" s="411"/>
      <c r="P44" s="411"/>
      <c r="Q44" s="411"/>
      <c r="R44" s="411"/>
      <c r="S44" s="411"/>
      <c r="T44" s="411"/>
      <c r="U44" s="411"/>
      <c r="V44" s="412"/>
      <c r="X44" s="22" t="s">
        <v>340</v>
      </c>
      <c r="Y44" s="411"/>
      <c r="Z44" s="411"/>
      <c r="AA44" s="411"/>
      <c r="AB44" s="411"/>
      <c r="AC44" s="411"/>
      <c r="AD44" s="411"/>
      <c r="AE44" s="411"/>
      <c r="AF44" s="411"/>
      <c r="AG44" s="412"/>
      <c r="AI44" s="22" t="s">
        <v>340</v>
      </c>
      <c r="AJ44" s="411"/>
      <c r="AK44" s="411"/>
      <c r="AL44" s="411"/>
      <c r="AM44" s="411"/>
      <c r="AN44" s="411"/>
      <c r="AO44" s="411"/>
      <c r="AP44" s="411"/>
      <c r="AQ44" s="411"/>
      <c r="AR44" s="412"/>
      <c r="AT44" s="22" t="s">
        <v>340</v>
      </c>
      <c r="AU44" s="411"/>
      <c r="AV44" s="411"/>
      <c r="AW44" s="411"/>
      <c r="AX44" s="411"/>
      <c r="AY44" s="411"/>
      <c r="AZ44" s="411"/>
      <c r="BA44" s="411"/>
      <c r="BB44" s="411"/>
      <c r="BC44" s="412"/>
      <c r="BD44" s="726"/>
      <c r="BE44" s="22" t="s">
        <v>340</v>
      </c>
      <c r="BF44" s="411"/>
      <c r="BG44" s="411"/>
      <c r="BH44" s="411"/>
      <c r="BI44" s="411"/>
      <c r="BJ44" s="411"/>
      <c r="BK44" s="411"/>
      <c r="BL44" s="411"/>
      <c r="BM44" s="411"/>
      <c r="BN44" s="412"/>
      <c r="BP44" s="22" t="s">
        <v>340</v>
      </c>
      <c r="BQ44" s="411"/>
      <c r="BR44" s="411"/>
      <c r="BS44" s="411"/>
      <c r="BT44" s="411"/>
      <c r="BU44" s="411"/>
      <c r="BV44" s="411"/>
      <c r="BW44" s="411"/>
      <c r="BX44" s="411"/>
      <c r="BY44" s="412"/>
      <c r="CA44" s="22" t="s">
        <v>340</v>
      </c>
      <c r="CB44" s="411"/>
      <c r="CC44" s="411"/>
      <c r="CD44" s="411"/>
      <c r="CE44" s="411"/>
      <c r="CF44" s="411"/>
      <c r="CG44" s="411"/>
      <c r="CH44" s="411"/>
      <c r="CI44" s="411"/>
      <c r="CJ44" s="412"/>
    </row>
    <row r="45" spans="2:88" s="244" customFormat="1">
      <c r="B45" s="22" t="s">
        <v>749</v>
      </c>
      <c r="C45" s="411"/>
      <c r="D45" s="411"/>
      <c r="E45" s="411"/>
      <c r="F45" s="411"/>
      <c r="G45" s="411"/>
      <c r="H45" s="411"/>
      <c r="I45" s="411"/>
      <c r="J45" s="411"/>
      <c r="K45" s="412"/>
      <c r="M45" s="22" t="s">
        <v>749</v>
      </c>
      <c r="N45" s="411"/>
      <c r="O45" s="411"/>
      <c r="P45" s="411"/>
      <c r="Q45" s="411"/>
      <c r="R45" s="411"/>
      <c r="S45" s="411"/>
      <c r="T45" s="411"/>
      <c r="U45" s="411"/>
      <c r="V45" s="412"/>
      <c r="X45" s="22" t="s">
        <v>749</v>
      </c>
      <c r="Y45" s="411"/>
      <c r="Z45" s="411"/>
      <c r="AA45" s="411"/>
      <c r="AB45" s="411"/>
      <c r="AC45" s="411"/>
      <c r="AD45" s="411"/>
      <c r="AE45" s="411"/>
      <c r="AF45" s="411"/>
      <c r="AG45" s="412"/>
      <c r="AI45" s="22" t="s">
        <v>749</v>
      </c>
      <c r="AJ45" s="411"/>
      <c r="AK45" s="411"/>
      <c r="AL45" s="411"/>
      <c r="AM45" s="411"/>
      <c r="AN45" s="411"/>
      <c r="AO45" s="411"/>
      <c r="AP45" s="411"/>
      <c r="AQ45" s="411"/>
      <c r="AR45" s="412"/>
      <c r="AT45" s="22" t="s">
        <v>749</v>
      </c>
      <c r="AU45" s="411"/>
      <c r="AV45" s="411"/>
      <c r="AW45" s="411"/>
      <c r="AX45" s="411"/>
      <c r="AY45" s="411"/>
      <c r="AZ45" s="411"/>
      <c r="BA45" s="411"/>
      <c r="BB45" s="411"/>
      <c r="BC45" s="412"/>
      <c r="BD45" s="727"/>
      <c r="BE45" s="22" t="s">
        <v>749</v>
      </c>
      <c r="BF45" s="411"/>
      <c r="BG45" s="411"/>
      <c r="BH45" s="411"/>
      <c r="BI45" s="411"/>
      <c r="BJ45" s="411"/>
      <c r="BK45" s="411"/>
      <c r="BL45" s="411"/>
      <c r="BM45" s="411"/>
      <c r="BN45" s="412"/>
      <c r="BP45" s="22" t="s">
        <v>749</v>
      </c>
      <c r="BQ45" s="411"/>
      <c r="BR45" s="411"/>
      <c r="BS45" s="411"/>
      <c r="BT45" s="411"/>
      <c r="BU45" s="411"/>
      <c r="BV45" s="411"/>
      <c r="BW45" s="411"/>
      <c r="BX45" s="411"/>
      <c r="BY45" s="412"/>
      <c r="CA45" s="22" t="s">
        <v>749</v>
      </c>
      <c r="CB45" s="411"/>
      <c r="CC45" s="411"/>
      <c r="CD45" s="411"/>
      <c r="CE45" s="411"/>
      <c r="CF45" s="411"/>
      <c r="CG45" s="411"/>
      <c r="CH45" s="411"/>
      <c r="CI45" s="411"/>
      <c r="CJ45" s="412"/>
    </row>
    <row r="46" spans="2:88" s="244" customFormat="1">
      <c r="B46" s="47" t="s">
        <v>604</v>
      </c>
      <c r="C46" s="411"/>
      <c r="D46" s="411"/>
      <c r="E46" s="411"/>
      <c r="F46" s="411"/>
      <c r="G46" s="411"/>
      <c r="H46" s="411"/>
      <c r="I46" s="411"/>
      <c r="J46" s="411"/>
      <c r="K46" s="412"/>
      <c r="M46" s="47" t="s">
        <v>604</v>
      </c>
      <c r="N46" s="411"/>
      <c r="O46" s="411"/>
      <c r="P46" s="411"/>
      <c r="Q46" s="411"/>
      <c r="R46" s="411"/>
      <c r="S46" s="411"/>
      <c r="T46" s="411"/>
      <c r="U46" s="411"/>
      <c r="V46" s="412"/>
      <c r="X46" s="47" t="s">
        <v>604</v>
      </c>
      <c r="Y46" s="411"/>
      <c r="Z46" s="411"/>
      <c r="AA46" s="411"/>
      <c r="AB46" s="411"/>
      <c r="AC46" s="411"/>
      <c r="AD46" s="411"/>
      <c r="AE46" s="411"/>
      <c r="AF46" s="411"/>
      <c r="AG46" s="412"/>
      <c r="AI46" s="47" t="s">
        <v>604</v>
      </c>
      <c r="AJ46" s="411"/>
      <c r="AK46" s="411"/>
      <c r="AL46" s="411"/>
      <c r="AM46" s="411"/>
      <c r="AN46" s="411"/>
      <c r="AO46" s="411"/>
      <c r="AP46" s="411"/>
      <c r="AQ46" s="411"/>
      <c r="AR46" s="412"/>
      <c r="AT46" s="47" t="s">
        <v>604</v>
      </c>
      <c r="AU46" s="411"/>
      <c r="AV46" s="411"/>
      <c r="AW46" s="411"/>
      <c r="AX46" s="411"/>
      <c r="AY46" s="411"/>
      <c r="AZ46" s="411"/>
      <c r="BA46" s="411"/>
      <c r="BB46" s="411"/>
      <c r="BC46" s="412"/>
      <c r="BD46" s="727"/>
      <c r="BE46" s="722" t="s">
        <v>604</v>
      </c>
      <c r="BF46" s="411"/>
      <c r="BG46" s="411"/>
      <c r="BH46" s="411"/>
      <c r="BI46" s="411"/>
      <c r="BJ46" s="411"/>
      <c r="BK46" s="411"/>
      <c r="BL46" s="411"/>
      <c r="BM46" s="411"/>
      <c r="BN46" s="412"/>
      <c r="BP46" s="47" t="s">
        <v>604</v>
      </c>
      <c r="BQ46" s="411"/>
      <c r="BR46" s="411"/>
      <c r="BS46" s="411"/>
      <c r="BT46" s="411"/>
      <c r="BU46" s="411"/>
      <c r="BV46" s="411"/>
      <c r="BW46" s="411"/>
      <c r="BX46" s="411"/>
      <c r="BY46" s="412"/>
      <c r="CA46" s="47" t="s">
        <v>604</v>
      </c>
      <c r="CB46" s="411"/>
      <c r="CC46" s="411"/>
      <c r="CD46" s="411"/>
      <c r="CE46" s="411"/>
      <c r="CF46" s="411"/>
      <c r="CG46" s="411"/>
      <c r="CH46" s="411"/>
      <c r="CI46" s="411"/>
      <c r="CJ46" s="412"/>
    </row>
    <row r="47" spans="2:88" s="244" customFormat="1">
      <c r="B47" s="410" t="s">
        <v>701</v>
      </c>
      <c r="C47" s="415"/>
      <c r="D47" s="415"/>
      <c r="E47" s="415"/>
      <c r="F47" s="415"/>
      <c r="G47" s="415"/>
      <c r="H47" s="415"/>
      <c r="I47" s="415"/>
      <c r="J47" s="415"/>
      <c r="K47" s="416"/>
      <c r="M47" s="410" t="s">
        <v>701</v>
      </c>
      <c r="N47" s="415"/>
      <c r="O47" s="415"/>
      <c r="P47" s="415"/>
      <c r="Q47" s="415"/>
      <c r="R47" s="415"/>
      <c r="S47" s="415"/>
      <c r="T47" s="415"/>
      <c r="U47" s="415"/>
      <c r="V47" s="416"/>
      <c r="X47" s="410" t="s">
        <v>701</v>
      </c>
      <c r="Y47" s="415"/>
      <c r="Z47" s="415"/>
      <c r="AA47" s="415"/>
      <c r="AB47" s="415"/>
      <c r="AC47" s="415"/>
      <c r="AD47" s="415"/>
      <c r="AE47" s="415"/>
      <c r="AF47" s="415"/>
      <c r="AG47" s="416"/>
      <c r="AI47" s="410" t="s">
        <v>701</v>
      </c>
      <c r="AJ47" s="415"/>
      <c r="AK47" s="415"/>
      <c r="AL47" s="415"/>
      <c r="AM47" s="415"/>
      <c r="AN47" s="415"/>
      <c r="AO47" s="415"/>
      <c r="AP47" s="415"/>
      <c r="AQ47" s="415"/>
      <c r="AR47" s="416"/>
      <c r="AT47" s="410" t="s">
        <v>701</v>
      </c>
      <c r="AU47" s="415"/>
      <c r="AV47" s="415"/>
      <c r="AW47" s="415"/>
      <c r="AX47" s="415"/>
      <c r="AY47" s="415"/>
      <c r="AZ47" s="415"/>
      <c r="BA47" s="415"/>
      <c r="BB47" s="415"/>
      <c r="BC47" s="416"/>
      <c r="BD47" s="727"/>
      <c r="BE47" s="725" t="s">
        <v>701</v>
      </c>
      <c r="BF47" s="415"/>
      <c r="BG47" s="415"/>
      <c r="BH47" s="415"/>
      <c r="BI47" s="415"/>
      <c r="BJ47" s="415"/>
      <c r="BK47" s="415"/>
      <c r="BL47" s="415"/>
      <c r="BM47" s="415"/>
      <c r="BN47" s="416"/>
      <c r="BP47" s="410" t="s">
        <v>701</v>
      </c>
      <c r="BQ47" s="415"/>
      <c r="BR47" s="415"/>
      <c r="BS47" s="415"/>
      <c r="BT47" s="415"/>
      <c r="BU47" s="415"/>
      <c r="BV47" s="415"/>
      <c r="BW47" s="415"/>
      <c r="BX47" s="415"/>
      <c r="BY47" s="416"/>
      <c r="CA47" s="410" t="s">
        <v>701</v>
      </c>
      <c r="CB47" s="415"/>
      <c r="CC47" s="415"/>
      <c r="CD47" s="415"/>
      <c r="CE47" s="415"/>
      <c r="CF47" s="415"/>
      <c r="CG47" s="415"/>
      <c r="CH47" s="415"/>
      <c r="CI47" s="415"/>
      <c r="CJ47" s="416"/>
    </row>
    <row r="48" spans="2:88">
      <c r="B48" s="410"/>
      <c r="C48" s="32"/>
      <c r="D48" s="32"/>
      <c r="E48" s="32"/>
      <c r="F48" s="32"/>
      <c r="G48" s="32"/>
      <c r="H48" s="32"/>
      <c r="I48" s="32"/>
      <c r="J48" s="32"/>
      <c r="K48" s="70"/>
      <c r="N48" s="32"/>
      <c r="O48" s="32"/>
      <c r="P48" s="32"/>
      <c r="Q48" s="32"/>
      <c r="R48" s="32"/>
      <c r="S48" s="32"/>
      <c r="T48" s="32"/>
      <c r="U48" s="32"/>
      <c r="V48" s="70"/>
      <c r="Y48" s="32"/>
      <c r="Z48" s="32"/>
      <c r="AA48" s="32"/>
      <c r="AB48" s="32"/>
      <c r="AC48" s="32"/>
      <c r="AD48" s="32"/>
      <c r="AE48" s="32"/>
      <c r="AF48" s="32"/>
      <c r="AG48" s="70"/>
      <c r="AJ48" s="32"/>
      <c r="AK48" s="32"/>
      <c r="AL48" s="32"/>
      <c r="AM48" s="32"/>
      <c r="AN48" s="32"/>
      <c r="AO48" s="32"/>
      <c r="AP48" s="32"/>
      <c r="AQ48" s="32"/>
      <c r="AR48" s="70"/>
      <c r="AU48" s="32"/>
      <c r="AV48" s="32"/>
      <c r="AW48" s="32"/>
      <c r="AX48" s="32"/>
      <c r="AY48" s="32"/>
      <c r="AZ48" s="32"/>
      <c r="BA48" s="32"/>
      <c r="BB48" s="32"/>
      <c r="BC48" s="70"/>
      <c r="BF48" s="32"/>
      <c r="BG48" s="32"/>
      <c r="BH48" s="32"/>
      <c r="BI48" s="32"/>
      <c r="BJ48" s="32"/>
      <c r="BK48" s="32"/>
      <c r="BL48" s="32"/>
      <c r="BM48" s="32"/>
      <c r="BN48" s="70"/>
      <c r="BQ48" s="32"/>
      <c r="BR48" s="32"/>
      <c r="BS48" s="32"/>
      <c r="BT48" s="32"/>
      <c r="BU48" s="32"/>
      <c r="BV48" s="32"/>
      <c r="BW48" s="32"/>
      <c r="BX48" s="32"/>
      <c r="BY48" s="70"/>
    </row>
    <row r="49" spans="3:77">
      <c r="C49" s="32"/>
      <c r="D49" s="32"/>
      <c r="E49" s="32"/>
      <c r="F49" s="32"/>
      <c r="G49" s="32"/>
      <c r="H49" s="32"/>
      <c r="I49" s="32"/>
      <c r="J49" s="32"/>
      <c r="K49" s="70"/>
      <c r="N49" s="32"/>
      <c r="O49" s="32"/>
      <c r="P49" s="32"/>
      <c r="Q49" s="32"/>
      <c r="R49" s="32"/>
      <c r="S49" s="32"/>
      <c r="T49" s="32"/>
      <c r="U49" s="32"/>
      <c r="V49" s="70"/>
      <c r="Y49" s="32"/>
      <c r="Z49" s="32"/>
      <c r="AA49" s="32"/>
      <c r="AB49" s="32"/>
      <c r="AC49" s="32"/>
      <c r="AD49" s="32"/>
      <c r="AE49" s="32"/>
      <c r="AF49" s="32"/>
      <c r="AG49" s="70"/>
      <c r="AJ49" s="32"/>
      <c r="AK49" s="32"/>
      <c r="AL49" s="32"/>
      <c r="AM49" s="32"/>
      <c r="AN49" s="32"/>
      <c r="AO49" s="32"/>
      <c r="AP49" s="32"/>
      <c r="AQ49" s="32"/>
      <c r="AR49" s="70"/>
      <c r="AU49" s="32"/>
      <c r="AV49" s="32"/>
      <c r="AW49" s="32"/>
      <c r="AX49" s="32"/>
      <c r="AY49" s="32"/>
      <c r="AZ49" s="32"/>
      <c r="BA49" s="32"/>
      <c r="BB49" s="32"/>
      <c r="BC49" s="70"/>
      <c r="BF49" s="32"/>
      <c r="BG49" s="32"/>
      <c r="BH49" s="32"/>
      <c r="BI49" s="32"/>
      <c r="BJ49" s="32"/>
      <c r="BK49" s="32"/>
      <c r="BL49" s="32"/>
      <c r="BM49" s="32"/>
      <c r="BN49" s="70"/>
      <c r="BQ49" s="32"/>
      <c r="BR49" s="32"/>
      <c r="BS49" s="32"/>
      <c r="BT49" s="32"/>
      <c r="BU49" s="32"/>
      <c r="BV49" s="32"/>
      <c r="BW49" s="32"/>
      <c r="BX49" s="32"/>
      <c r="BY49" s="70"/>
    </row>
    <row r="50" spans="3:77">
      <c r="C50" s="32"/>
      <c r="D50" s="32"/>
      <c r="E50" s="32"/>
      <c r="F50" s="32"/>
      <c r="G50" s="32"/>
      <c r="H50" s="32"/>
      <c r="I50" s="32"/>
      <c r="J50" s="32"/>
      <c r="K50" s="70"/>
      <c r="N50" s="32"/>
      <c r="O50" s="32"/>
      <c r="P50" s="32"/>
      <c r="Q50" s="32"/>
      <c r="R50" s="32"/>
      <c r="S50" s="32"/>
      <c r="T50" s="32"/>
      <c r="U50" s="32"/>
      <c r="V50" s="70"/>
      <c r="Y50" s="32"/>
      <c r="Z50" s="32"/>
      <c r="AA50" s="32"/>
      <c r="AB50" s="32"/>
      <c r="AC50" s="32"/>
      <c r="AD50" s="32"/>
      <c r="AE50" s="32"/>
      <c r="AF50" s="32"/>
      <c r="AG50" s="70"/>
      <c r="AJ50" s="32"/>
      <c r="AK50" s="32"/>
      <c r="AL50" s="32"/>
      <c r="AM50" s="32"/>
      <c r="AN50" s="32"/>
      <c r="AO50" s="32"/>
      <c r="AP50" s="32"/>
      <c r="AQ50" s="32"/>
      <c r="AR50" s="70"/>
      <c r="AU50" s="32"/>
      <c r="AV50" s="32"/>
      <c r="AW50" s="32"/>
      <c r="AX50" s="32"/>
      <c r="AY50" s="32"/>
      <c r="AZ50" s="32"/>
      <c r="BA50" s="32"/>
      <c r="BB50" s="32"/>
      <c r="BC50" s="70"/>
      <c r="BF50" s="32"/>
      <c r="BG50" s="32"/>
      <c r="BH50" s="32"/>
      <c r="BI50" s="32"/>
      <c r="BJ50" s="32"/>
      <c r="BK50" s="32"/>
      <c r="BL50" s="32"/>
      <c r="BM50" s="32"/>
      <c r="BN50" s="70"/>
      <c r="BQ50" s="32"/>
      <c r="BR50" s="32"/>
      <c r="BS50" s="32"/>
      <c r="BT50" s="32"/>
      <c r="BU50" s="32"/>
      <c r="BV50" s="32"/>
      <c r="BW50" s="32"/>
      <c r="BX50" s="32"/>
      <c r="BY50" s="70"/>
    </row>
    <row r="51" spans="3:77">
      <c r="C51" s="32"/>
      <c r="D51" s="32"/>
      <c r="E51" s="32"/>
      <c r="F51" s="32"/>
      <c r="G51" s="32"/>
      <c r="H51" s="32"/>
      <c r="I51" s="32"/>
      <c r="J51" s="32"/>
      <c r="K51" s="70"/>
      <c r="N51" s="32"/>
      <c r="O51" s="32"/>
      <c r="P51" s="32"/>
      <c r="Q51" s="32"/>
      <c r="R51" s="32"/>
      <c r="S51" s="32"/>
      <c r="T51" s="32"/>
      <c r="U51" s="32"/>
      <c r="V51" s="70"/>
      <c r="Y51" s="32"/>
      <c r="Z51" s="32"/>
      <c r="AA51" s="32"/>
      <c r="AB51" s="32"/>
      <c r="AC51" s="32"/>
      <c r="AD51" s="32"/>
      <c r="AE51" s="32"/>
      <c r="AF51" s="32"/>
      <c r="AG51" s="70"/>
      <c r="AJ51" s="32"/>
      <c r="AK51" s="32"/>
      <c r="AL51" s="32"/>
      <c r="AM51" s="32"/>
      <c r="AN51" s="32"/>
      <c r="AO51" s="32"/>
      <c r="AP51" s="32"/>
      <c r="AQ51" s="32"/>
      <c r="AR51" s="70"/>
      <c r="AU51" s="32"/>
      <c r="AV51" s="32"/>
      <c r="AW51" s="32"/>
      <c r="AX51" s="32"/>
      <c r="AY51" s="32"/>
      <c r="AZ51" s="32"/>
      <c r="BA51" s="32"/>
      <c r="BB51" s="32"/>
      <c r="BC51" s="70"/>
      <c r="BF51" s="32"/>
      <c r="BG51" s="32"/>
      <c r="BH51" s="32"/>
      <c r="BI51" s="32"/>
      <c r="BJ51" s="32"/>
      <c r="BK51" s="32"/>
      <c r="BL51" s="32"/>
      <c r="BM51" s="32"/>
      <c r="BN51" s="70"/>
      <c r="BQ51" s="32"/>
      <c r="BR51" s="32"/>
      <c r="BS51" s="32"/>
      <c r="BT51" s="32"/>
      <c r="BU51" s="32"/>
      <c r="BV51" s="32"/>
      <c r="BW51" s="32"/>
      <c r="BX51" s="32"/>
      <c r="BY51" s="70"/>
    </row>
    <row r="55" spans="3:77" ht="13.5" customHeight="1"/>
  </sheetData>
  <phoneticPr fontId="3" type="noConversion"/>
  <pageMargins left="0.59055118110236227" right="0.59055118110236227" top="0.78740157480314965" bottom="0.78740157480314965" header="0.39370078740157483" footer="0.39370078740157483"/>
  <pageSetup paperSize="9" scale="70" firstPageNumber="51" fitToWidth="0" orientation="landscape" useFirstPageNumber="1" r:id="rId1"/>
  <headerFooter differentFirst="1" alignWithMargins="0">
    <oddHeader>&amp;R&amp;12Les finances des groupements à fiscalité propre en 2017</oddHeader>
    <oddFooter>&amp;L&amp;12Direction Générale des Collectivités Locales / DESL&amp;C&amp;12 &amp;P&amp;R&amp;12Mise en ligne : mars 2019</oddFooter>
    <firstFooter>&amp;LDirection Générale des Collectivités Locales / DESL&amp;C51&amp;RMise en ligne : mars 2019</firstFooter>
  </headerFooter>
  <colBreaks count="7" manualBreakCount="7">
    <brk id="11" max="47" man="1"/>
    <brk id="22" max="47" man="1"/>
    <brk id="33" max="47" man="1"/>
    <brk id="44" max="47" man="1"/>
    <brk id="55" max="47" man="1"/>
    <brk id="66" max="47" man="1"/>
    <brk id="77" max="47" man="1"/>
  </colBreaks>
</worksheet>
</file>

<file path=xl/worksheets/sheet21.xml><?xml version="1.0" encoding="utf-8"?>
<worksheet xmlns="http://schemas.openxmlformats.org/spreadsheetml/2006/main" xmlns:r="http://schemas.openxmlformats.org/officeDocument/2006/relationships">
  <sheetPr>
    <tabColor rgb="FF00B050"/>
  </sheetPr>
  <dimension ref="A1:CA45"/>
  <sheetViews>
    <sheetView view="pageBreakPreview" zoomScale="60" zoomScaleNormal="100" workbookViewId="0">
      <selection activeCell="E61" sqref="E61"/>
    </sheetView>
  </sheetViews>
  <sheetFormatPr baseColWidth="10" defaultRowHeight="12.75"/>
  <cols>
    <col min="1" max="1" width="4.7109375" customWidth="1"/>
    <col min="2" max="2" width="28" customWidth="1"/>
    <col min="3" max="10" width="15.7109375" customWidth="1"/>
    <col min="11" max="11" width="15.7109375" style="74" customWidth="1"/>
    <col min="12" max="12" width="4.7109375" customWidth="1"/>
    <col min="13" max="13" width="28" customWidth="1"/>
    <col min="14" max="21" width="15.7109375" customWidth="1"/>
    <col min="22" max="22" width="15.7109375" style="74" customWidth="1"/>
    <col min="23" max="23" width="4.7109375" customWidth="1"/>
    <col min="24" max="24" width="28" customWidth="1"/>
    <col min="25" max="32" width="15.7109375" customWidth="1"/>
    <col min="33" max="33" width="15.7109375" style="74" customWidth="1"/>
    <col min="34" max="34" width="4.7109375" customWidth="1"/>
    <col min="35" max="35" width="28" customWidth="1"/>
    <col min="36" max="43" width="15.7109375" customWidth="1"/>
    <col min="44" max="44" width="15.7109375" style="74" customWidth="1"/>
    <col min="45" max="45" width="4.7109375" customWidth="1"/>
    <col min="46" max="46" width="28" customWidth="1"/>
    <col min="47" max="54" width="15.7109375" customWidth="1"/>
    <col min="55" max="55" width="15.7109375" style="74" customWidth="1"/>
    <col min="56" max="56" width="4.7109375" customWidth="1"/>
    <col min="57" max="57" width="28" customWidth="1"/>
    <col min="58" max="65" width="15.7109375" customWidth="1"/>
    <col min="66" max="66" width="15.7109375" style="74" customWidth="1"/>
    <col min="67" max="67" width="1.5703125" hidden="1" customWidth="1"/>
    <col min="68" max="68" width="4.7109375" customWidth="1"/>
    <col min="69" max="69" width="11.42578125" hidden="1" customWidth="1"/>
    <col min="70" max="70" width="28" customWidth="1"/>
    <col min="71" max="79" width="15.7109375" customWidth="1"/>
  </cols>
  <sheetData>
    <row r="1" spans="1:79" ht="21">
      <c r="A1" s="9" t="s">
        <v>704</v>
      </c>
      <c r="B1" s="48"/>
      <c r="C1" s="48"/>
      <c r="D1" s="48"/>
      <c r="E1" s="48"/>
      <c r="F1" s="48"/>
      <c r="G1" s="48"/>
      <c r="H1" s="48"/>
      <c r="I1" s="48"/>
      <c r="J1" s="48"/>
      <c r="K1" s="128"/>
      <c r="L1" s="28"/>
      <c r="M1" s="48"/>
      <c r="N1" s="48"/>
      <c r="O1" s="48"/>
      <c r="P1" s="48"/>
      <c r="Q1" s="48"/>
      <c r="R1" s="48"/>
      <c r="S1" s="48"/>
      <c r="T1" s="48"/>
      <c r="U1" s="48"/>
      <c r="V1" s="128"/>
      <c r="W1" s="28"/>
      <c r="X1" s="48"/>
      <c r="Y1" s="48"/>
      <c r="Z1" s="48"/>
      <c r="AA1" s="48"/>
      <c r="AB1" s="48"/>
      <c r="AC1" s="48"/>
      <c r="AD1" s="48"/>
      <c r="AE1" s="48"/>
      <c r="AF1" s="48"/>
      <c r="AG1" s="128"/>
      <c r="AH1" s="28"/>
      <c r="AI1" s="48"/>
      <c r="AJ1" s="48"/>
      <c r="AK1" s="48"/>
      <c r="AL1" s="48"/>
      <c r="AM1" s="48"/>
      <c r="AN1" s="48"/>
      <c r="AO1" s="48"/>
      <c r="AP1" s="48"/>
      <c r="AQ1" s="48"/>
      <c r="AR1" s="48"/>
      <c r="AS1" s="28"/>
      <c r="AT1" s="48"/>
      <c r="AU1" s="48"/>
      <c r="AV1" s="48"/>
      <c r="AW1" s="48"/>
      <c r="AX1" s="48"/>
      <c r="AY1" s="48"/>
      <c r="AZ1" s="48"/>
      <c r="BA1" s="48"/>
      <c r="BB1" s="48"/>
      <c r="BC1" s="84"/>
      <c r="BD1" s="106"/>
      <c r="BE1" s="107"/>
      <c r="BF1" s="107"/>
      <c r="BG1" s="107"/>
      <c r="BH1" s="107"/>
      <c r="BI1" s="107"/>
      <c r="BJ1" s="107"/>
      <c r="BK1" s="48"/>
      <c r="BL1" s="48"/>
      <c r="BM1" s="48"/>
      <c r="BN1" s="128"/>
      <c r="BO1" s="106"/>
      <c r="BP1" s="106"/>
      <c r="BQ1" s="108"/>
      <c r="BR1" s="108"/>
      <c r="BS1" s="109"/>
      <c r="BT1" s="109"/>
      <c r="BU1" s="109"/>
      <c r="BV1" s="109"/>
      <c r="BW1" s="109"/>
      <c r="BX1" s="109"/>
      <c r="BY1" s="109"/>
      <c r="BZ1" s="109"/>
      <c r="CA1" s="138"/>
    </row>
    <row r="2" spans="1:79" ht="12.75" customHeight="1">
      <c r="A2" s="8" t="s">
        <v>84</v>
      </c>
      <c r="B2" s="48"/>
      <c r="C2" s="48"/>
      <c r="D2" s="57"/>
      <c r="E2" s="48"/>
      <c r="F2" s="48"/>
      <c r="G2" s="48"/>
      <c r="H2" s="48"/>
      <c r="I2" s="48"/>
      <c r="J2" s="48"/>
      <c r="K2" s="128"/>
      <c r="L2" s="28"/>
      <c r="M2" s="48"/>
      <c r="N2" s="48"/>
      <c r="O2" s="48"/>
      <c r="P2" s="48"/>
      <c r="Q2" s="48"/>
      <c r="R2" s="48"/>
      <c r="S2" s="48"/>
      <c r="T2" s="48"/>
      <c r="U2" s="48"/>
      <c r="V2" s="128"/>
      <c r="W2" s="28"/>
      <c r="X2" s="48"/>
      <c r="Y2" s="48"/>
      <c r="Z2" s="48"/>
      <c r="AA2" s="48"/>
      <c r="AB2" s="48"/>
      <c r="AC2" s="48"/>
      <c r="AD2" s="48"/>
      <c r="AE2" s="48"/>
      <c r="AF2" s="48"/>
      <c r="AG2" s="128"/>
      <c r="AH2" s="110"/>
      <c r="AI2" s="12"/>
      <c r="AJ2" s="12"/>
      <c r="AK2" s="12"/>
      <c r="AL2" s="12"/>
      <c r="AM2" s="12"/>
      <c r="AN2" s="12"/>
      <c r="AO2" s="12"/>
      <c r="AP2" s="12"/>
      <c r="AQ2" s="12"/>
      <c r="AR2" s="12"/>
      <c r="BD2" s="106"/>
      <c r="BE2" s="107"/>
      <c r="BF2" s="107"/>
      <c r="BG2" s="107"/>
      <c r="BH2" s="107"/>
      <c r="BI2" s="107"/>
      <c r="BJ2" s="107"/>
      <c r="BK2" s="48"/>
      <c r="BL2" s="48"/>
      <c r="BM2" s="48"/>
      <c r="BN2" s="128"/>
      <c r="BO2" s="106"/>
      <c r="BP2" s="106"/>
      <c r="BQ2" s="108"/>
      <c r="BR2" s="108"/>
      <c r="BS2" s="109"/>
      <c r="BT2" s="109"/>
      <c r="BU2" s="109"/>
      <c r="BV2" s="109"/>
      <c r="BW2" s="109"/>
      <c r="BX2" s="109"/>
      <c r="BY2" s="109"/>
      <c r="BZ2" s="109"/>
      <c r="CA2" s="138"/>
    </row>
    <row r="3" spans="1:79" ht="16.5">
      <c r="A3" s="12"/>
      <c r="B3" s="12"/>
      <c r="C3" s="12"/>
      <c r="D3" s="47"/>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89" t="s">
        <v>383</v>
      </c>
      <c r="AS3" s="88" t="s">
        <v>384</v>
      </c>
      <c r="AT3" s="12"/>
      <c r="AU3" s="12"/>
      <c r="AV3" s="12"/>
      <c r="AW3" s="12"/>
      <c r="AX3" s="12"/>
      <c r="AY3" s="12"/>
      <c r="AZ3" s="12"/>
      <c r="BA3" s="12"/>
      <c r="BB3" s="12"/>
      <c r="BC3" s="111"/>
      <c r="BD3" s="24"/>
      <c r="BE3" s="24"/>
      <c r="BF3" s="24"/>
      <c r="BG3" s="24"/>
      <c r="BH3" s="24"/>
      <c r="BI3" s="24"/>
      <c r="BJ3" s="24"/>
      <c r="BK3" s="26"/>
      <c r="BL3" s="26"/>
      <c r="BM3" s="26"/>
      <c r="BN3" s="134"/>
      <c r="BO3" s="24"/>
      <c r="BP3" s="24"/>
      <c r="BQ3" s="36"/>
      <c r="BR3" s="36"/>
      <c r="BS3" s="112"/>
      <c r="BT3" s="112"/>
      <c r="BU3" s="112"/>
      <c r="BV3" s="112"/>
      <c r="BW3" s="112"/>
      <c r="BX3" s="112"/>
      <c r="BY3" s="112"/>
      <c r="BZ3" s="112"/>
      <c r="CA3" s="139"/>
    </row>
    <row r="4" spans="1:79" ht="16.5">
      <c r="A4" s="88" t="s">
        <v>385</v>
      </c>
      <c r="B4" s="88"/>
      <c r="C4" s="88"/>
      <c r="D4" s="231"/>
      <c r="E4" s="88"/>
      <c r="F4" s="88"/>
      <c r="G4" s="88"/>
      <c r="H4" s="88"/>
      <c r="I4" s="88"/>
      <c r="J4" s="88"/>
      <c r="K4" s="129"/>
      <c r="L4" s="33" t="s">
        <v>386</v>
      </c>
      <c r="M4" s="33"/>
      <c r="N4" s="33"/>
      <c r="O4" s="33"/>
      <c r="P4" s="33"/>
      <c r="Q4" s="33"/>
      <c r="R4" s="33"/>
      <c r="S4" s="33"/>
      <c r="T4" s="33"/>
      <c r="U4" s="33"/>
      <c r="V4" s="132"/>
      <c r="W4" s="33" t="s">
        <v>387</v>
      </c>
      <c r="X4" s="33"/>
      <c r="Y4" s="33"/>
      <c r="Z4" s="33"/>
      <c r="AA4" s="33"/>
      <c r="AB4" s="33"/>
      <c r="AC4" s="33"/>
      <c r="AD4" s="33"/>
      <c r="AE4" s="33"/>
      <c r="AF4" s="33"/>
      <c r="AG4" s="132"/>
      <c r="AH4" s="33" t="s">
        <v>196</v>
      </c>
      <c r="AI4" s="33"/>
      <c r="AJ4" s="33"/>
      <c r="AK4" s="33"/>
      <c r="AL4" s="33"/>
      <c r="AM4" s="33"/>
      <c r="AN4" s="33"/>
      <c r="AO4" s="33"/>
      <c r="AP4" s="33"/>
      <c r="AQ4" s="33"/>
      <c r="AR4" s="33"/>
      <c r="AS4" s="33" t="s">
        <v>191</v>
      </c>
      <c r="AT4" s="33"/>
      <c r="AU4" s="33"/>
      <c r="AV4" s="33"/>
      <c r="AW4" s="33"/>
      <c r="AX4" s="33"/>
      <c r="AY4" s="33"/>
      <c r="AZ4" s="33"/>
      <c r="BA4" s="33"/>
      <c r="BB4" s="33"/>
      <c r="BC4" s="61"/>
      <c r="BD4" s="33" t="s">
        <v>388</v>
      </c>
      <c r="BE4" s="33"/>
      <c r="BF4" s="33"/>
      <c r="BG4" s="33"/>
      <c r="BH4" s="33"/>
      <c r="BI4" s="33"/>
      <c r="BJ4" s="33"/>
      <c r="BK4" s="33"/>
      <c r="BL4" s="33"/>
      <c r="BM4" s="33"/>
      <c r="BN4" s="132"/>
      <c r="BO4" s="33" t="s">
        <v>14</v>
      </c>
      <c r="BP4" s="33" t="s">
        <v>389</v>
      </c>
      <c r="BQ4" s="113"/>
      <c r="BR4" s="113"/>
      <c r="BS4" s="114"/>
      <c r="BT4" s="114"/>
      <c r="BU4" s="114"/>
      <c r="BV4" s="114"/>
      <c r="BW4" s="114"/>
      <c r="BX4" s="114"/>
      <c r="BY4" s="114"/>
      <c r="BZ4" s="114"/>
      <c r="CA4" s="140"/>
    </row>
    <row r="5" spans="1:79" ht="16.5">
      <c r="A5" s="230" t="s">
        <v>197</v>
      </c>
      <c r="B5" s="127"/>
      <c r="C5" s="127"/>
      <c r="D5" s="127"/>
      <c r="E5" s="127"/>
      <c r="F5" s="127"/>
      <c r="G5" s="127"/>
      <c r="H5" s="127"/>
      <c r="I5" s="127"/>
      <c r="J5" s="127"/>
      <c r="K5" s="130"/>
      <c r="L5" s="230" t="s">
        <v>197</v>
      </c>
      <c r="M5" s="86"/>
      <c r="N5" s="86"/>
      <c r="O5" s="86"/>
      <c r="P5" s="86"/>
      <c r="Q5" s="86"/>
      <c r="R5" s="86"/>
      <c r="S5" s="86"/>
      <c r="T5" s="86"/>
      <c r="U5" s="86"/>
      <c r="V5" s="133"/>
      <c r="W5" s="86"/>
      <c r="X5" s="86"/>
      <c r="Y5" s="86"/>
      <c r="Z5" s="86"/>
      <c r="AA5" s="86"/>
      <c r="AB5" s="86"/>
      <c r="AC5" s="86"/>
      <c r="AD5" s="86"/>
      <c r="AE5" s="86"/>
      <c r="AF5" s="86"/>
      <c r="AG5" s="133"/>
      <c r="AH5" s="86"/>
      <c r="AI5" s="86"/>
      <c r="AJ5" s="86"/>
      <c r="AK5" s="86"/>
      <c r="AL5" s="86"/>
      <c r="AM5" s="86"/>
      <c r="AN5" s="86"/>
      <c r="AO5" s="86"/>
      <c r="AP5" s="86"/>
      <c r="AQ5" s="86"/>
      <c r="AR5" s="86"/>
      <c r="AS5" s="115"/>
      <c r="AT5" s="88"/>
      <c r="AU5" s="88"/>
      <c r="AV5" s="88"/>
      <c r="AW5" s="88"/>
      <c r="AX5" s="88"/>
      <c r="AY5" s="88"/>
      <c r="AZ5" s="88"/>
      <c r="BA5" s="88"/>
      <c r="BB5" s="88"/>
      <c r="BC5" s="169"/>
      <c r="BD5" s="115"/>
      <c r="BE5" s="88"/>
      <c r="BF5" s="88"/>
      <c r="BG5" s="88"/>
      <c r="BH5" s="88"/>
      <c r="BI5" s="88"/>
      <c r="BJ5" s="88"/>
      <c r="BK5" s="88"/>
      <c r="BL5" s="88"/>
      <c r="BM5" s="88"/>
      <c r="BN5" s="129"/>
      <c r="BO5" s="86"/>
      <c r="BP5" s="68" t="s">
        <v>217</v>
      </c>
      <c r="BQ5" s="116"/>
      <c r="BR5" s="116"/>
      <c r="BS5" s="117"/>
      <c r="BT5" s="117"/>
      <c r="BU5" s="117"/>
      <c r="BV5" s="117"/>
      <c r="BW5" s="117"/>
      <c r="BX5" s="117"/>
      <c r="BY5" s="117"/>
      <c r="BZ5" s="117"/>
      <c r="CA5" s="141"/>
    </row>
    <row r="6" spans="1:79">
      <c r="B6" s="12"/>
      <c r="C6" s="12"/>
      <c r="D6" s="12"/>
      <c r="E6" s="12"/>
      <c r="F6" s="12"/>
      <c r="G6" s="12"/>
      <c r="H6" s="12"/>
      <c r="I6" s="12"/>
      <c r="J6" s="12"/>
      <c r="K6" s="23"/>
      <c r="L6" s="26"/>
      <c r="M6" s="12"/>
      <c r="N6" s="12"/>
      <c r="O6" s="12"/>
      <c r="P6" s="12"/>
      <c r="Q6" s="12"/>
      <c r="R6" s="12"/>
      <c r="S6" s="12"/>
      <c r="T6" s="12"/>
      <c r="U6" s="12"/>
      <c r="V6" s="23"/>
      <c r="W6" s="26"/>
      <c r="X6" s="12"/>
      <c r="Y6" s="12"/>
      <c r="Z6" s="12"/>
      <c r="AA6" s="12"/>
      <c r="AB6" s="12"/>
      <c r="AC6" s="12"/>
      <c r="AD6" s="12"/>
      <c r="AE6" s="12"/>
      <c r="AF6" s="12"/>
      <c r="AG6" s="23"/>
      <c r="AH6" s="47" t="s">
        <v>216</v>
      </c>
      <c r="AI6" s="12"/>
      <c r="AJ6" s="12"/>
      <c r="AK6" s="12"/>
      <c r="AL6" s="12"/>
      <c r="AM6" s="12"/>
      <c r="AN6" s="12"/>
      <c r="AO6" s="12"/>
      <c r="AP6" s="12"/>
      <c r="AQ6" s="12"/>
      <c r="AR6" s="12"/>
      <c r="AS6" s="47" t="s">
        <v>216</v>
      </c>
      <c r="AT6" s="12"/>
      <c r="AU6" s="12"/>
      <c r="AV6" s="12"/>
      <c r="AW6" s="12"/>
      <c r="AX6" s="12"/>
      <c r="AY6" s="12"/>
      <c r="AZ6" s="12"/>
      <c r="BA6" s="12"/>
      <c r="BB6" s="12"/>
      <c r="BC6" s="111"/>
      <c r="BD6" s="118"/>
      <c r="BE6" s="24"/>
      <c r="BF6" s="24"/>
      <c r="BG6" s="24"/>
      <c r="BH6" s="24"/>
      <c r="BI6" s="24"/>
      <c r="BJ6" s="24"/>
      <c r="BK6" s="26"/>
      <c r="BL6" s="26"/>
      <c r="BM6" s="26"/>
      <c r="BN6" s="134"/>
      <c r="BO6" s="118"/>
      <c r="BQ6" s="36"/>
      <c r="BR6" s="36"/>
      <c r="BS6" s="112"/>
      <c r="BT6" s="112"/>
      <c r="BU6" s="112"/>
      <c r="BV6" s="112"/>
      <c r="BW6" s="112"/>
      <c r="BX6" s="112"/>
      <c r="BY6" s="112"/>
      <c r="BZ6" s="112"/>
      <c r="CA6" s="139"/>
    </row>
    <row r="7" spans="1:79">
      <c r="A7" s="47"/>
      <c r="B7" s="228" t="s">
        <v>212</v>
      </c>
      <c r="C7" s="228"/>
      <c r="D7" s="51"/>
      <c r="E7" s="51"/>
      <c r="F7" s="51"/>
      <c r="G7" s="51"/>
      <c r="H7" s="51"/>
      <c r="I7" s="12"/>
      <c r="J7" s="12"/>
      <c r="K7" s="23"/>
      <c r="L7" s="539" t="s">
        <v>212</v>
      </c>
      <c r="M7" s="51"/>
      <c r="N7" s="51"/>
      <c r="O7" s="51"/>
      <c r="P7" s="51"/>
      <c r="Q7" s="51"/>
      <c r="R7" s="12"/>
      <c r="S7" s="12"/>
      <c r="T7" s="12"/>
      <c r="U7" s="12"/>
      <c r="V7" s="23"/>
      <c r="W7" s="47" t="s">
        <v>216</v>
      </c>
      <c r="X7" s="12"/>
      <c r="Y7" s="12"/>
      <c r="Z7" s="12"/>
      <c r="AA7" s="12"/>
      <c r="AB7" s="12"/>
      <c r="AC7" s="12"/>
      <c r="AD7" s="12"/>
      <c r="AE7" s="12"/>
      <c r="AF7" s="12"/>
      <c r="AG7" s="23"/>
      <c r="AH7" s="47" t="s">
        <v>198</v>
      </c>
      <c r="AI7" s="12"/>
      <c r="AJ7" s="12"/>
      <c r="AK7" s="12"/>
      <c r="AL7" s="12"/>
      <c r="AM7" s="12"/>
      <c r="AN7" s="12"/>
      <c r="AO7" s="12"/>
      <c r="AP7" s="12"/>
      <c r="AQ7" s="12"/>
      <c r="AR7" s="12"/>
      <c r="AS7" s="47" t="s">
        <v>198</v>
      </c>
      <c r="AT7" s="12"/>
      <c r="AU7" s="12"/>
      <c r="AV7" s="12"/>
      <c r="AW7" s="12"/>
      <c r="AX7" s="12"/>
      <c r="AY7" s="12"/>
      <c r="AZ7" s="12"/>
      <c r="BA7" s="12"/>
      <c r="BB7" s="12"/>
      <c r="BC7" s="111"/>
      <c r="BD7" s="47" t="s">
        <v>295</v>
      </c>
      <c r="BE7" s="24"/>
      <c r="BF7" s="24"/>
      <c r="BG7" s="24"/>
      <c r="BH7" s="24"/>
      <c r="BI7" s="24"/>
      <c r="BJ7" s="24"/>
      <c r="BK7" s="26"/>
      <c r="BL7" s="26"/>
      <c r="BM7" s="26"/>
      <c r="BN7" s="134"/>
      <c r="BO7" s="24" t="s">
        <v>220</v>
      </c>
      <c r="BP7" s="68" t="s">
        <v>218</v>
      </c>
      <c r="BQ7" s="36"/>
      <c r="BR7" s="36"/>
      <c r="BS7" s="112"/>
      <c r="BT7" s="112"/>
      <c r="BU7" s="112"/>
      <c r="BV7" s="112"/>
      <c r="BW7" s="112"/>
      <c r="BX7" s="112"/>
      <c r="BY7" s="112"/>
      <c r="BZ7" s="112"/>
      <c r="CA7" s="139"/>
    </row>
    <row r="8" spans="1:79">
      <c r="A8" s="47"/>
      <c r="B8" s="228" t="s">
        <v>265</v>
      </c>
      <c r="D8" s="51"/>
      <c r="E8" s="51"/>
      <c r="F8" s="51"/>
      <c r="G8" s="51"/>
      <c r="H8" s="51"/>
      <c r="I8" s="12"/>
      <c r="J8" s="12"/>
      <c r="K8" s="23"/>
      <c r="L8" s="228" t="s">
        <v>266</v>
      </c>
      <c r="M8" s="51"/>
      <c r="N8" s="51"/>
      <c r="O8" s="51"/>
      <c r="P8" s="51"/>
      <c r="Q8" s="51"/>
      <c r="R8" s="12"/>
      <c r="S8" s="12"/>
      <c r="T8" s="12"/>
      <c r="U8" s="12"/>
      <c r="V8" s="23"/>
      <c r="W8" s="219"/>
      <c r="X8" s="12"/>
      <c r="Y8" s="12"/>
      <c r="Z8" s="12"/>
      <c r="AA8" s="12"/>
      <c r="AB8" s="12"/>
      <c r="AC8" s="12"/>
      <c r="AD8" s="12"/>
      <c r="AE8" s="12"/>
      <c r="AF8" s="12"/>
      <c r="AG8" s="23"/>
      <c r="AH8" s="47" t="s">
        <v>199</v>
      </c>
      <c r="AI8" s="12"/>
      <c r="AJ8" s="12"/>
      <c r="AK8" s="12"/>
      <c r="AL8" s="12"/>
      <c r="AM8" s="12"/>
      <c r="AN8" s="12"/>
      <c r="AO8" s="12"/>
      <c r="AP8" s="12"/>
      <c r="AQ8" s="12"/>
      <c r="AR8" s="12"/>
      <c r="AS8" s="47" t="s">
        <v>199</v>
      </c>
      <c r="AT8" s="12"/>
      <c r="AU8" s="12"/>
      <c r="AV8" s="12"/>
      <c r="AW8" s="12"/>
      <c r="AX8" s="12"/>
      <c r="AY8" s="12"/>
      <c r="AZ8" s="12"/>
      <c r="BA8" s="12"/>
      <c r="BB8" s="12"/>
      <c r="BC8" s="111"/>
      <c r="BD8" s="299" t="s">
        <v>212</v>
      </c>
      <c r="BE8" s="24"/>
      <c r="BF8" s="24"/>
      <c r="BG8" s="24"/>
      <c r="BH8" s="24"/>
      <c r="BI8" s="24"/>
      <c r="BJ8" s="24"/>
      <c r="BK8" s="26"/>
      <c r="BL8" s="26"/>
      <c r="BM8" s="26"/>
      <c r="BN8" s="134"/>
      <c r="BO8" s="24"/>
      <c r="BP8" s="299" t="s">
        <v>212</v>
      </c>
      <c r="BQ8" s="36"/>
      <c r="BR8" s="36"/>
      <c r="BS8" s="112"/>
      <c r="BT8" s="112"/>
      <c r="BU8" s="112"/>
      <c r="BV8" s="112"/>
      <c r="BW8" s="112"/>
      <c r="BX8" s="112"/>
      <c r="BY8" s="112"/>
      <c r="BZ8" s="112"/>
      <c r="CA8" s="139"/>
    </row>
    <row r="9" spans="1:79">
      <c r="A9" s="12"/>
      <c r="B9" s="219"/>
      <c r="C9" s="7"/>
      <c r="D9" s="7"/>
      <c r="E9" s="7"/>
      <c r="F9" s="7"/>
      <c r="G9" s="7"/>
      <c r="H9" s="7"/>
      <c r="I9" s="7"/>
      <c r="J9" s="7"/>
      <c r="K9" s="13"/>
      <c r="L9" s="219"/>
      <c r="M9" s="119"/>
      <c r="N9" s="7"/>
      <c r="O9" s="7"/>
      <c r="P9" s="7"/>
      <c r="Q9" s="7"/>
      <c r="R9" s="7"/>
      <c r="S9" s="7"/>
      <c r="T9" s="7"/>
      <c r="U9" s="7"/>
      <c r="V9" s="13"/>
      <c r="W9" s="26"/>
      <c r="X9" s="7"/>
      <c r="Y9" s="7"/>
      <c r="Z9" s="7"/>
      <c r="AA9" s="7"/>
      <c r="AB9" s="7"/>
      <c r="AC9" s="7"/>
      <c r="AD9" s="7"/>
      <c r="AE9" s="7"/>
      <c r="AF9" s="7"/>
      <c r="AG9" s="13"/>
      <c r="AH9" s="219"/>
      <c r="AI9" s="7"/>
      <c r="AJ9" s="7"/>
      <c r="AK9" s="7"/>
      <c r="AL9" s="7"/>
      <c r="AM9" s="7"/>
      <c r="AN9" s="7"/>
      <c r="AO9" s="7"/>
      <c r="AP9" s="7"/>
      <c r="AQ9" s="7"/>
      <c r="AR9" s="7"/>
      <c r="AS9" s="299" t="s">
        <v>211</v>
      </c>
      <c r="AT9" s="7"/>
      <c r="AU9" s="7"/>
      <c r="AV9" s="7"/>
      <c r="AW9" s="7"/>
      <c r="AX9" s="7"/>
      <c r="AY9" s="7"/>
      <c r="AZ9" s="7"/>
      <c r="BA9" s="7"/>
      <c r="BB9" s="7"/>
      <c r="BC9" s="26"/>
      <c r="BD9" s="299" t="s">
        <v>265</v>
      </c>
      <c r="BE9" s="90"/>
      <c r="BF9" s="90"/>
      <c r="BG9" s="90"/>
      <c r="BH9" s="90"/>
      <c r="BI9" s="90"/>
      <c r="BJ9" s="90"/>
      <c r="BK9" s="26"/>
      <c r="BL9" s="26"/>
      <c r="BM9" s="26"/>
      <c r="BN9" s="134"/>
      <c r="BO9" s="90"/>
      <c r="BP9" s="299" t="s">
        <v>265</v>
      </c>
      <c r="BQ9" s="36"/>
      <c r="BR9" s="36"/>
      <c r="BS9" s="112"/>
      <c r="BT9" s="112"/>
      <c r="BU9" s="112"/>
      <c r="BV9" s="112"/>
      <c r="BW9" s="112"/>
      <c r="BX9" s="112"/>
      <c r="BY9" s="112"/>
      <c r="BZ9" s="112"/>
      <c r="CA9" s="139"/>
    </row>
    <row r="10" spans="1:79">
      <c r="B10" s="12"/>
      <c r="C10" s="12"/>
      <c r="D10" s="12"/>
      <c r="E10" s="12"/>
      <c r="F10" s="12"/>
      <c r="G10" s="12"/>
      <c r="H10" s="12"/>
      <c r="I10" s="12"/>
      <c r="J10" s="12"/>
      <c r="K10" s="23"/>
      <c r="M10" s="12"/>
      <c r="N10" s="12"/>
      <c r="O10" s="12"/>
      <c r="P10" s="12"/>
      <c r="Q10" s="12"/>
      <c r="R10" s="12"/>
      <c r="S10" s="12"/>
      <c r="T10" s="12"/>
      <c r="U10" s="12"/>
      <c r="V10" s="23"/>
      <c r="W10" s="38" t="s">
        <v>22</v>
      </c>
      <c r="X10" s="12"/>
      <c r="Y10" s="12"/>
      <c r="Z10" s="12"/>
      <c r="AA10" s="12"/>
      <c r="AB10" s="12"/>
      <c r="AC10" s="12"/>
      <c r="AD10" s="12"/>
      <c r="AE10" s="12"/>
      <c r="AF10" s="12"/>
      <c r="AG10" s="23"/>
      <c r="AI10" s="12"/>
      <c r="AJ10" s="12"/>
      <c r="AK10" s="12"/>
      <c r="AL10" s="12"/>
      <c r="AM10" s="12"/>
      <c r="AN10" s="12"/>
      <c r="AO10" s="12"/>
      <c r="AP10" s="12"/>
      <c r="AQ10" s="12"/>
      <c r="AR10" s="12"/>
      <c r="AT10" s="12"/>
      <c r="AU10" s="12"/>
      <c r="AV10" s="12"/>
      <c r="AW10" s="12"/>
      <c r="AX10" s="12"/>
      <c r="AY10" s="12"/>
      <c r="AZ10" s="12"/>
      <c r="BA10" s="12"/>
      <c r="BB10" s="12"/>
      <c r="BC10" s="26"/>
      <c r="BE10" s="24"/>
      <c r="BF10" s="24"/>
      <c r="BG10" s="24"/>
      <c r="BH10" s="24"/>
      <c r="BI10" s="24"/>
      <c r="BJ10" s="24"/>
      <c r="BK10" s="26"/>
      <c r="BL10" s="26"/>
      <c r="BM10" s="26"/>
      <c r="BN10" s="134"/>
      <c r="BO10" s="121" t="s">
        <v>21</v>
      </c>
      <c r="BQ10" s="120"/>
      <c r="BR10" s="120"/>
      <c r="BS10" s="66"/>
      <c r="BT10" s="66"/>
      <c r="BU10" s="66"/>
      <c r="BV10" s="66"/>
      <c r="BW10" s="66"/>
      <c r="BX10" s="66"/>
      <c r="BY10" s="66"/>
      <c r="BZ10" s="66"/>
      <c r="CA10" s="142"/>
    </row>
    <row r="11" spans="1:79">
      <c r="B11" s="38" t="s">
        <v>15</v>
      </c>
      <c r="C11" s="12"/>
      <c r="D11" s="12"/>
      <c r="E11" s="12"/>
      <c r="F11" s="12"/>
      <c r="G11" s="12"/>
      <c r="H11" s="12"/>
      <c r="I11" s="12"/>
      <c r="J11" s="12"/>
      <c r="K11" s="23"/>
      <c r="L11" s="38" t="s">
        <v>250</v>
      </c>
      <c r="M11" s="12"/>
      <c r="N11" s="12"/>
      <c r="O11" s="12"/>
      <c r="P11" s="12"/>
      <c r="Q11" s="12"/>
      <c r="R11" s="12"/>
      <c r="S11" s="12"/>
      <c r="T11" s="12"/>
      <c r="U11" s="12"/>
      <c r="V11" s="23"/>
      <c r="X11" s="12"/>
      <c r="Y11" s="12"/>
      <c r="Z11" s="12"/>
      <c r="AA11" s="12"/>
      <c r="AB11" s="12"/>
      <c r="AC11" s="12"/>
      <c r="AD11" s="12"/>
      <c r="AE11" s="12"/>
      <c r="AF11" s="12"/>
      <c r="AG11" s="23"/>
      <c r="AH11" s="38" t="s">
        <v>73</v>
      </c>
      <c r="AI11" s="12"/>
      <c r="AJ11" s="12"/>
      <c r="AK11" s="12"/>
      <c r="AL11" s="12"/>
      <c r="AM11" s="12"/>
      <c r="AN11" s="12"/>
      <c r="AO11" s="12"/>
      <c r="AP11" s="12"/>
      <c r="AQ11" s="12"/>
      <c r="AR11" s="12"/>
      <c r="AS11" s="38" t="s">
        <v>74</v>
      </c>
      <c r="AT11" s="12"/>
      <c r="AU11" s="12"/>
      <c r="AV11" s="12"/>
      <c r="AW11" s="12"/>
      <c r="AX11" s="12"/>
      <c r="AY11" s="12"/>
      <c r="AZ11" s="18"/>
      <c r="BA11" s="18"/>
      <c r="BB11" s="18"/>
      <c r="BC11" s="170"/>
      <c r="BD11" s="121" t="s">
        <v>296</v>
      </c>
      <c r="BP11" s="121"/>
      <c r="BQ11" s="120"/>
      <c r="BR11" s="120"/>
      <c r="BS11" s="66"/>
      <c r="BT11" s="66"/>
      <c r="BU11" s="66"/>
      <c r="BV11" s="66"/>
      <c r="BW11" s="66"/>
      <c r="BX11" s="66"/>
      <c r="BY11" s="66"/>
      <c r="BZ11" s="66"/>
      <c r="CA11" s="142"/>
    </row>
    <row r="12" spans="1:79">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12"/>
      <c r="AJ12" s="12"/>
      <c r="AK12" s="12"/>
      <c r="AL12" s="12"/>
      <c r="AM12" s="12"/>
      <c r="AN12" s="12"/>
      <c r="AO12" s="12"/>
      <c r="AP12" s="12"/>
      <c r="AQ12" s="12"/>
      <c r="AR12" s="12"/>
      <c r="AT12" s="12"/>
      <c r="AU12" s="12"/>
      <c r="AV12" s="12"/>
      <c r="AW12" s="12"/>
      <c r="AX12" s="12"/>
      <c r="AY12" s="12"/>
      <c r="AZ12" s="12"/>
      <c r="BA12" s="12"/>
      <c r="BB12" s="12"/>
      <c r="BC12" s="12"/>
      <c r="BE12" s="24"/>
      <c r="BF12" s="24"/>
      <c r="BG12" s="24"/>
      <c r="BH12" s="24"/>
      <c r="BI12" s="24"/>
      <c r="BJ12" s="24"/>
      <c r="BK12" s="12"/>
      <c r="BL12" s="12"/>
      <c r="BM12" s="12"/>
      <c r="BN12" s="23"/>
      <c r="BO12" s="24"/>
      <c r="BQ12" s="120"/>
      <c r="BR12" s="120"/>
      <c r="BS12" s="66"/>
      <c r="BT12" s="66"/>
      <c r="BU12" s="66"/>
      <c r="BV12" s="66"/>
      <c r="BW12" s="66"/>
      <c r="BX12" s="66"/>
      <c r="BY12" s="66"/>
      <c r="BZ12" s="66"/>
      <c r="CA12" s="142"/>
    </row>
    <row r="13" spans="1:79">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7" t="s">
        <v>232</v>
      </c>
      <c r="AI13" s="12"/>
      <c r="AJ13" s="12"/>
      <c r="AK13" s="12"/>
      <c r="AL13" s="12"/>
      <c r="AM13" s="12"/>
      <c r="AN13" s="12"/>
      <c r="AO13" s="12"/>
      <c r="AP13" s="12"/>
      <c r="AQ13" s="12"/>
      <c r="AR13" s="12"/>
      <c r="AS13" s="7" t="s">
        <v>233</v>
      </c>
      <c r="AT13" s="12"/>
      <c r="AU13" s="12"/>
      <c r="AV13" s="12"/>
      <c r="AW13" s="12"/>
      <c r="AX13" s="12"/>
      <c r="AY13" s="12"/>
      <c r="AZ13" s="12"/>
      <c r="BA13" s="12"/>
      <c r="BB13" s="12"/>
      <c r="BC13" s="12"/>
      <c r="BD13" s="24"/>
      <c r="BE13" s="24"/>
      <c r="BF13" s="24"/>
      <c r="BG13" s="24"/>
      <c r="BH13" s="24"/>
      <c r="BI13" s="24"/>
      <c r="BJ13" s="24"/>
      <c r="BK13" s="12"/>
      <c r="BL13" s="12"/>
      <c r="BM13" s="12"/>
      <c r="BN13" s="23"/>
      <c r="BO13" s="24"/>
      <c r="BP13" s="111"/>
      <c r="BQ13" s="120"/>
      <c r="BR13" s="120"/>
      <c r="BS13" s="66"/>
      <c r="BT13" s="66"/>
      <c r="BU13" s="66"/>
      <c r="BV13" s="66"/>
      <c r="BW13" s="66"/>
      <c r="BX13" s="66"/>
      <c r="BY13" s="66"/>
      <c r="BZ13" s="66"/>
      <c r="CA13" s="142"/>
    </row>
    <row r="14" spans="1:79">
      <c r="A14" s="122"/>
      <c r="B14" s="122"/>
      <c r="C14" s="122"/>
      <c r="D14" s="122"/>
      <c r="E14" s="122"/>
      <c r="F14" s="122"/>
      <c r="G14" s="122"/>
      <c r="H14" s="122"/>
      <c r="I14" s="122"/>
      <c r="J14" s="122"/>
      <c r="K14" s="131"/>
      <c r="L14" s="122"/>
      <c r="M14" s="122"/>
      <c r="N14" s="122"/>
      <c r="O14" s="122"/>
      <c r="P14" s="122"/>
      <c r="Q14" s="122"/>
      <c r="R14" s="122"/>
      <c r="S14" s="122"/>
      <c r="T14" s="122"/>
      <c r="U14" s="122"/>
      <c r="V14" s="131"/>
      <c r="W14" s="122"/>
      <c r="X14" s="122"/>
      <c r="Y14" s="122"/>
      <c r="Z14" s="122"/>
      <c r="AA14" s="122"/>
      <c r="AB14" s="122"/>
      <c r="AC14" s="122"/>
      <c r="AD14" s="122"/>
      <c r="AE14" s="122"/>
      <c r="AF14" s="122"/>
      <c r="AG14" s="131"/>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3"/>
      <c r="BE14" s="123"/>
      <c r="BF14" s="123"/>
      <c r="BG14" s="123"/>
      <c r="BH14" s="123"/>
      <c r="BI14" s="123"/>
      <c r="BJ14" s="123"/>
      <c r="BK14" s="122"/>
      <c r="BL14" s="122"/>
      <c r="BM14" s="122"/>
      <c r="BN14" s="131"/>
      <c r="BO14" s="123"/>
      <c r="BP14" s="124"/>
      <c r="BQ14" s="125"/>
      <c r="BR14" s="125"/>
      <c r="BS14" s="126"/>
      <c r="BT14" s="126"/>
      <c r="BU14" s="126"/>
      <c r="BV14" s="126"/>
      <c r="BW14" s="126"/>
      <c r="BX14" s="126"/>
      <c r="BY14" s="126"/>
      <c r="BZ14" s="126"/>
      <c r="CA14" s="143"/>
    </row>
    <row r="15" spans="1:79">
      <c r="A15" s="96"/>
      <c r="B15" s="97"/>
      <c r="C15" s="97"/>
      <c r="D15" s="97"/>
      <c r="E15" s="97"/>
      <c r="F15" s="97"/>
      <c r="G15" s="97"/>
      <c r="H15" s="93"/>
      <c r="I15" s="93"/>
      <c r="J15" s="93"/>
      <c r="K15" s="94" t="s">
        <v>83</v>
      </c>
      <c r="L15" s="96"/>
      <c r="M15" s="97"/>
      <c r="N15" s="97"/>
      <c r="O15" s="97"/>
      <c r="P15" s="97"/>
      <c r="Q15" s="97"/>
      <c r="R15" s="97"/>
      <c r="S15" s="93"/>
      <c r="T15" s="93"/>
      <c r="U15" s="93"/>
      <c r="V15" s="94" t="s">
        <v>83</v>
      </c>
      <c r="W15" s="96"/>
      <c r="X15" s="97"/>
      <c r="Y15" s="97"/>
      <c r="Z15" s="97"/>
      <c r="AA15" s="97"/>
      <c r="AB15" s="97"/>
      <c r="AC15" s="97"/>
      <c r="AD15" s="93"/>
      <c r="AE15" s="93"/>
      <c r="AF15" s="93"/>
      <c r="AG15" s="94" t="s">
        <v>83</v>
      </c>
      <c r="AH15" s="96"/>
      <c r="AI15" s="97"/>
      <c r="AJ15" s="97"/>
      <c r="AK15" s="97"/>
      <c r="AL15" s="97"/>
      <c r="AM15" s="97"/>
      <c r="AN15" s="97"/>
      <c r="AO15" s="93"/>
      <c r="AP15" s="93"/>
      <c r="AQ15" s="93"/>
      <c r="AR15" s="94" t="s">
        <v>83</v>
      </c>
      <c r="AS15" s="96"/>
      <c r="AT15" s="97"/>
      <c r="AU15" s="97"/>
      <c r="AV15" s="97"/>
      <c r="AW15" s="97"/>
      <c r="AX15" s="97"/>
      <c r="AY15" s="97"/>
      <c r="AZ15" s="93"/>
      <c r="BA15" s="93"/>
      <c r="BB15" s="93"/>
      <c r="BC15" s="100" t="s">
        <v>85</v>
      </c>
      <c r="BD15" s="96"/>
      <c r="BE15" s="97"/>
      <c r="BF15" s="97"/>
      <c r="BG15" s="97"/>
      <c r="BH15" s="97"/>
      <c r="BI15" s="97"/>
      <c r="BJ15" s="97"/>
      <c r="BK15" s="93"/>
      <c r="BL15" s="93"/>
      <c r="BM15" s="93"/>
      <c r="BN15" s="100" t="s">
        <v>85</v>
      </c>
      <c r="BO15" s="96"/>
      <c r="BP15" s="96"/>
      <c r="BQ15" s="97" t="s">
        <v>194</v>
      </c>
      <c r="BR15" s="97"/>
      <c r="BS15" s="97"/>
      <c r="BT15" s="97"/>
      <c r="BU15" s="97"/>
      <c r="BV15" s="97"/>
      <c r="BW15" s="97"/>
      <c r="BX15" s="93"/>
      <c r="BY15" s="93"/>
      <c r="BZ15" s="93"/>
      <c r="CA15" s="100" t="s">
        <v>85</v>
      </c>
    </row>
    <row r="16" spans="1:79">
      <c r="A16" s="6"/>
      <c r="B16" s="6"/>
      <c r="C16" s="6"/>
      <c r="AR16"/>
      <c r="BC16"/>
      <c r="CA16" s="74"/>
    </row>
    <row r="17" spans="2:79">
      <c r="B17" s="43" t="s">
        <v>362</v>
      </c>
      <c r="C17" s="221" t="s">
        <v>37</v>
      </c>
      <c r="D17" s="221" t="s">
        <v>99</v>
      </c>
      <c r="E17" s="221" t="s">
        <v>100</v>
      </c>
      <c r="F17" s="221" t="s">
        <v>101</v>
      </c>
      <c r="G17" s="221" t="s">
        <v>341</v>
      </c>
      <c r="H17" s="222">
        <v>300000</v>
      </c>
      <c r="I17" s="223" t="s">
        <v>358</v>
      </c>
      <c r="J17" s="223" t="s">
        <v>358</v>
      </c>
      <c r="K17" s="223" t="s">
        <v>64</v>
      </c>
      <c r="M17" s="43" t="s">
        <v>362</v>
      </c>
      <c r="N17" s="221" t="s">
        <v>37</v>
      </c>
      <c r="O17" s="221" t="s">
        <v>99</v>
      </c>
      <c r="P17" s="221" t="s">
        <v>100</v>
      </c>
      <c r="Q17" s="221" t="s">
        <v>101</v>
      </c>
      <c r="R17" s="221" t="s">
        <v>341</v>
      </c>
      <c r="S17" s="222">
        <v>300000</v>
      </c>
      <c r="T17" s="223" t="s">
        <v>358</v>
      </c>
      <c r="U17" s="223" t="s">
        <v>358</v>
      </c>
      <c r="V17" s="223" t="s">
        <v>64</v>
      </c>
      <c r="X17" s="43" t="s">
        <v>362</v>
      </c>
      <c r="Y17" s="221" t="s">
        <v>37</v>
      </c>
      <c r="Z17" s="221" t="s">
        <v>99</v>
      </c>
      <c r="AA17" s="221" t="s">
        <v>100</v>
      </c>
      <c r="AB17" s="221" t="s">
        <v>101</v>
      </c>
      <c r="AC17" s="221" t="s">
        <v>341</v>
      </c>
      <c r="AD17" s="222">
        <v>300000</v>
      </c>
      <c r="AE17" s="223" t="s">
        <v>358</v>
      </c>
      <c r="AF17" s="223" t="s">
        <v>358</v>
      </c>
      <c r="AG17" s="223" t="s">
        <v>64</v>
      </c>
      <c r="AI17" s="43" t="s">
        <v>362</v>
      </c>
      <c r="AJ17" s="221" t="s">
        <v>37</v>
      </c>
      <c r="AK17" s="221" t="s">
        <v>99</v>
      </c>
      <c r="AL17" s="221" t="s">
        <v>100</v>
      </c>
      <c r="AM17" s="221" t="s">
        <v>101</v>
      </c>
      <c r="AN17" s="221" t="s">
        <v>341</v>
      </c>
      <c r="AO17" s="222">
        <v>300000</v>
      </c>
      <c r="AP17" s="223" t="s">
        <v>358</v>
      </c>
      <c r="AQ17" s="223" t="s">
        <v>358</v>
      </c>
      <c r="AR17" s="223" t="s">
        <v>64</v>
      </c>
      <c r="AT17" s="43" t="s">
        <v>362</v>
      </c>
      <c r="AU17" s="221" t="s">
        <v>37</v>
      </c>
      <c r="AV17" s="221" t="s">
        <v>99</v>
      </c>
      <c r="AW17" s="221" t="s">
        <v>100</v>
      </c>
      <c r="AX17" s="221" t="s">
        <v>101</v>
      </c>
      <c r="AY17" s="221" t="s">
        <v>341</v>
      </c>
      <c r="AZ17" s="222">
        <v>300000</v>
      </c>
      <c r="BA17" s="223" t="s">
        <v>358</v>
      </c>
      <c r="BB17" s="223" t="s">
        <v>358</v>
      </c>
      <c r="BC17" s="223" t="s">
        <v>64</v>
      </c>
      <c r="BE17" s="43" t="s">
        <v>362</v>
      </c>
      <c r="BF17" s="221" t="s">
        <v>37</v>
      </c>
      <c r="BG17" s="221" t="s">
        <v>99</v>
      </c>
      <c r="BH17" s="221" t="s">
        <v>100</v>
      </c>
      <c r="BI17" s="221" t="s">
        <v>101</v>
      </c>
      <c r="BJ17" s="221" t="s">
        <v>341</v>
      </c>
      <c r="BK17" s="222">
        <v>300000</v>
      </c>
      <c r="BL17" s="223" t="s">
        <v>358</v>
      </c>
      <c r="BM17" s="223" t="s">
        <v>358</v>
      </c>
      <c r="BN17" s="223" t="s">
        <v>64</v>
      </c>
      <c r="BQ17" s="43" t="s">
        <v>381</v>
      </c>
      <c r="BR17" s="43" t="s">
        <v>362</v>
      </c>
      <c r="BS17" s="221" t="s">
        <v>37</v>
      </c>
      <c r="BT17" s="221" t="s">
        <v>99</v>
      </c>
      <c r="BU17" s="221" t="s">
        <v>100</v>
      </c>
      <c r="BV17" s="221" t="s">
        <v>101</v>
      </c>
      <c r="BW17" s="221" t="s">
        <v>341</v>
      </c>
      <c r="BX17" s="222">
        <v>300000</v>
      </c>
      <c r="BY17" s="223" t="s">
        <v>358</v>
      </c>
      <c r="BZ17" s="223" t="s">
        <v>358</v>
      </c>
      <c r="CA17" s="223" t="s">
        <v>64</v>
      </c>
    </row>
    <row r="18" spans="2:79">
      <c r="B18" s="44"/>
      <c r="C18" s="220" t="s">
        <v>633</v>
      </c>
      <c r="D18" s="220" t="s">
        <v>38</v>
      </c>
      <c r="E18" s="220" t="s">
        <v>38</v>
      </c>
      <c r="F18" s="220" t="s">
        <v>38</v>
      </c>
      <c r="G18" s="220" t="s">
        <v>38</v>
      </c>
      <c r="H18" s="220" t="s">
        <v>39</v>
      </c>
      <c r="I18" s="11" t="s">
        <v>356</v>
      </c>
      <c r="J18" s="11" t="s">
        <v>357</v>
      </c>
      <c r="K18" s="11" t="s">
        <v>115</v>
      </c>
      <c r="M18" s="44"/>
      <c r="N18" s="220" t="s">
        <v>633</v>
      </c>
      <c r="O18" s="220" t="s">
        <v>38</v>
      </c>
      <c r="P18" s="220" t="s">
        <v>38</v>
      </c>
      <c r="Q18" s="220" t="s">
        <v>38</v>
      </c>
      <c r="R18" s="220" t="s">
        <v>38</v>
      </c>
      <c r="S18" s="220" t="s">
        <v>39</v>
      </c>
      <c r="T18" s="11" t="s">
        <v>356</v>
      </c>
      <c r="U18" s="11" t="s">
        <v>357</v>
      </c>
      <c r="V18" s="11" t="s">
        <v>115</v>
      </c>
      <c r="X18" s="44"/>
      <c r="Y18" s="220" t="s">
        <v>633</v>
      </c>
      <c r="Z18" s="220" t="s">
        <v>38</v>
      </c>
      <c r="AA18" s="220" t="s">
        <v>38</v>
      </c>
      <c r="AB18" s="220" t="s">
        <v>38</v>
      </c>
      <c r="AC18" s="220" t="s">
        <v>38</v>
      </c>
      <c r="AD18" s="220" t="s">
        <v>39</v>
      </c>
      <c r="AE18" s="11" t="s">
        <v>356</v>
      </c>
      <c r="AF18" s="11" t="s">
        <v>357</v>
      </c>
      <c r="AG18" s="11" t="s">
        <v>115</v>
      </c>
      <c r="AI18" s="44"/>
      <c r="AJ18" s="220" t="s">
        <v>633</v>
      </c>
      <c r="AK18" s="220" t="s">
        <v>38</v>
      </c>
      <c r="AL18" s="220" t="s">
        <v>38</v>
      </c>
      <c r="AM18" s="220" t="s">
        <v>38</v>
      </c>
      <c r="AN18" s="220" t="s">
        <v>38</v>
      </c>
      <c r="AO18" s="220" t="s">
        <v>39</v>
      </c>
      <c r="AP18" s="11" t="s">
        <v>356</v>
      </c>
      <c r="AQ18" s="11" t="s">
        <v>357</v>
      </c>
      <c r="AR18" s="11" t="s">
        <v>115</v>
      </c>
      <c r="AT18" s="44"/>
      <c r="AU18" s="220" t="s">
        <v>633</v>
      </c>
      <c r="AV18" s="220" t="s">
        <v>38</v>
      </c>
      <c r="AW18" s="220" t="s">
        <v>38</v>
      </c>
      <c r="AX18" s="220" t="s">
        <v>38</v>
      </c>
      <c r="AY18" s="220" t="s">
        <v>38</v>
      </c>
      <c r="AZ18" s="220" t="s">
        <v>39</v>
      </c>
      <c r="BA18" s="11" t="s">
        <v>356</v>
      </c>
      <c r="BB18" s="11" t="s">
        <v>357</v>
      </c>
      <c r="BC18" s="11" t="s">
        <v>115</v>
      </c>
      <c r="BE18" s="44"/>
      <c r="BF18" s="220" t="s">
        <v>633</v>
      </c>
      <c r="BG18" s="220" t="s">
        <v>38</v>
      </c>
      <c r="BH18" s="220" t="s">
        <v>38</v>
      </c>
      <c r="BI18" s="220" t="s">
        <v>38</v>
      </c>
      <c r="BJ18" s="220" t="s">
        <v>38</v>
      </c>
      <c r="BK18" s="220" t="s">
        <v>39</v>
      </c>
      <c r="BL18" s="11" t="s">
        <v>356</v>
      </c>
      <c r="BM18" s="11" t="s">
        <v>357</v>
      </c>
      <c r="BN18" s="11" t="s">
        <v>115</v>
      </c>
      <c r="BQ18" s="44" t="s">
        <v>72</v>
      </c>
      <c r="BR18" s="44"/>
      <c r="BS18" s="220" t="s">
        <v>633</v>
      </c>
      <c r="BT18" s="220" t="s">
        <v>38</v>
      </c>
      <c r="BU18" s="220" t="s">
        <v>38</v>
      </c>
      <c r="BV18" s="220" t="s">
        <v>38</v>
      </c>
      <c r="BW18" s="220" t="s">
        <v>38</v>
      </c>
      <c r="BX18" s="220" t="s">
        <v>39</v>
      </c>
      <c r="BY18" s="11" t="s">
        <v>356</v>
      </c>
      <c r="BZ18" s="11" t="s">
        <v>357</v>
      </c>
      <c r="CA18" s="11" t="s">
        <v>115</v>
      </c>
    </row>
    <row r="19" spans="2:79">
      <c r="B19" s="45"/>
      <c r="C19" s="224" t="s">
        <v>39</v>
      </c>
      <c r="D19" s="224" t="s">
        <v>102</v>
      </c>
      <c r="E19" s="224" t="s">
        <v>103</v>
      </c>
      <c r="F19" s="224" t="s">
        <v>104</v>
      </c>
      <c r="G19" s="224" t="s">
        <v>342</v>
      </c>
      <c r="H19" s="224" t="s">
        <v>105</v>
      </c>
      <c r="I19" s="225" t="s">
        <v>104</v>
      </c>
      <c r="J19" s="225" t="s">
        <v>105</v>
      </c>
      <c r="K19" s="225" t="s">
        <v>339</v>
      </c>
      <c r="M19" s="45"/>
      <c r="N19" s="224" t="s">
        <v>39</v>
      </c>
      <c r="O19" s="224" t="s">
        <v>102</v>
      </c>
      <c r="P19" s="224" t="s">
        <v>103</v>
      </c>
      <c r="Q19" s="224" t="s">
        <v>104</v>
      </c>
      <c r="R19" s="224" t="s">
        <v>342</v>
      </c>
      <c r="S19" s="224" t="s">
        <v>105</v>
      </c>
      <c r="T19" s="225" t="s">
        <v>104</v>
      </c>
      <c r="U19" s="225" t="s">
        <v>105</v>
      </c>
      <c r="V19" s="225" t="s">
        <v>339</v>
      </c>
      <c r="X19" s="45"/>
      <c r="Y19" s="224" t="s">
        <v>39</v>
      </c>
      <c r="Z19" s="224" t="s">
        <v>102</v>
      </c>
      <c r="AA19" s="224" t="s">
        <v>103</v>
      </c>
      <c r="AB19" s="224" t="s">
        <v>104</v>
      </c>
      <c r="AC19" s="224" t="s">
        <v>342</v>
      </c>
      <c r="AD19" s="224" t="s">
        <v>105</v>
      </c>
      <c r="AE19" s="225" t="s">
        <v>104</v>
      </c>
      <c r="AF19" s="225" t="s">
        <v>105</v>
      </c>
      <c r="AG19" s="225" t="s">
        <v>339</v>
      </c>
      <c r="AI19" s="45"/>
      <c r="AJ19" s="224" t="s">
        <v>39</v>
      </c>
      <c r="AK19" s="224" t="s">
        <v>102</v>
      </c>
      <c r="AL19" s="224" t="s">
        <v>103</v>
      </c>
      <c r="AM19" s="224" t="s">
        <v>104</v>
      </c>
      <c r="AN19" s="224" t="s">
        <v>342</v>
      </c>
      <c r="AO19" s="224" t="s">
        <v>105</v>
      </c>
      <c r="AP19" s="225" t="s">
        <v>104</v>
      </c>
      <c r="AQ19" s="225" t="s">
        <v>105</v>
      </c>
      <c r="AR19" s="225" t="s">
        <v>339</v>
      </c>
      <c r="AT19" s="45"/>
      <c r="AU19" s="224" t="s">
        <v>39</v>
      </c>
      <c r="AV19" s="224" t="s">
        <v>102</v>
      </c>
      <c r="AW19" s="224" t="s">
        <v>103</v>
      </c>
      <c r="AX19" s="224" t="s">
        <v>104</v>
      </c>
      <c r="AY19" s="224" t="s">
        <v>342</v>
      </c>
      <c r="AZ19" s="224" t="s">
        <v>105</v>
      </c>
      <c r="BA19" s="225" t="s">
        <v>104</v>
      </c>
      <c r="BB19" s="225" t="s">
        <v>105</v>
      </c>
      <c r="BC19" s="225" t="s">
        <v>339</v>
      </c>
      <c r="BE19" s="45"/>
      <c r="BF19" s="224" t="s">
        <v>39</v>
      </c>
      <c r="BG19" s="224" t="s">
        <v>102</v>
      </c>
      <c r="BH19" s="224" t="s">
        <v>103</v>
      </c>
      <c r="BI19" s="224" t="s">
        <v>104</v>
      </c>
      <c r="BJ19" s="224" t="s">
        <v>342</v>
      </c>
      <c r="BK19" s="224" t="s">
        <v>105</v>
      </c>
      <c r="BL19" s="225" t="s">
        <v>104</v>
      </c>
      <c r="BM19" s="225" t="s">
        <v>105</v>
      </c>
      <c r="BN19" s="225" t="s">
        <v>339</v>
      </c>
      <c r="BQ19" s="45"/>
      <c r="BR19" s="45"/>
      <c r="BS19" s="224" t="s">
        <v>39</v>
      </c>
      <c r="BT19" s="224" t="s">
        <v>102</v>
      </c>
      <c r="BU19" s="224" t="s">
        <v>103</v>
      </c>
      <c r="BV19" s="224" t="s">
        <v>104</v>
      </c>
      <c r="BW19" s="224" t="s">
        <v>342</v>
      </c>
      <c r="BX19" s="224" t="s">
        <v>105</v>
      </c>
      <c r="BY19" s="225" t="s">
        <v>104</v>
      </c>
      <c r="BZ19" s="225" t="s">
        <v>105</v>
      </c>
      <c r="CA19" s="225" t="s">
        <v>339</v>
      </c>
    </row>
    <row r="20" spans="2:79" s="327" customFormat="1" ht="15.75" customHeight="1">
      <c r="B20" s="375" t="s">
        <v>75</v>
      </c>
      <c r="C20" s="376">
        <v>137.65492188100001</v>
      </c>
      <c r="D20" s="376">
        <v>111.199313933</v>
      </c>
      <c r="E20" s="376">
        <v>108.108801888</v>
      </c>
      <c r="F20" s="376">
        <v>120.804311997</v>
      </c>
      <c r="G20" s="376">
        <v>175.765183175</v>
      </c>
      <c r="H20" s="376">
        <v>223.898637326</v>
      </c>
      <c r="I20" s="377">
        <v>114.47383994800001</v>
      </c>
      <c r="J20" s="377">
        <v>201.69199522</v>
      </c>
      <c r="K20" s="378">
        <v>161.12277095300001</v>
      </c>
      <c r="M20" s="375" t="s">
        <v>75</v>
      </c>
      <c r="N20" s="376">
        <v>109.19071352100001</v>
      </c>
      <c r="O20" s="376">
        <v>89.342250351000004</v>
      </c>
      <c r="P20" s="376">
        <v>90.322242285000002</v>
      </c>
      <c r="Q20" s="376">
        <v>98.721268554000005</v>
      </c>
      <c r="R20" s="376">
        <v>137.140668637</v>
      </c>
      <c r="S20" s="376">
        <v>175.60015626800001</v>
      </c>
      <c r="T20" s="377">
        <v>94.030391537</v>
      </c>
      <c r="U20" s="377">
        <v>157.856653491</v>
      </c>
      <c r="V20" s="378">
        <v>128.168087765</v>
      </c>
      <c r="X20" s="375" t="s">
        <v>75</v>
      </c>
      <c r="Y20" s="376">
        <v>87.471778279000006</v>
      </c>
      <c r="Z20" s="376">
        <v>72.275683560000004</v>
      </c>
      <c r="AA20" s="376">
        <v>70.318237459000002</v>
      </c>
      <c r="AB20" s="376">
        <v>71.078389926</v>
      </c>
      <c r="AC20" s="376">
        <v>86.666809547</v>
      </c>
      <c r="AD20" s="376">
        <v>124.679166964</v>
      </c>
      <c r="AE20" s="377">
        <v>71.726861475000007</v>
      </c>
      <c r="AF20" s="377">
        <v>107.141950248</v>
      </c>
      <c r="AG20" s="378">
        <v>90.668743788</v>
      </c>
      <c r="AI20" s="375" t="s">
        <v>75</v>
      </c>
      <c r="AJ20" s="376">
        <v>92.469120641999993</v>
      </c>
      <c r="AK20" s="376">
        <v>76.377524774999998</v>
      </c>
      <c r="AL20" s="376">
        <v>73.843056439999998</v>
      </c>
      <c r="AM20" s="376">
        <v>72.770702521000004</v>
      </c>
      <c r="AN20" s="376">
        <v>89.780619664</v>
      </c>
      <c r="AO20" s="376">
        <v>129.03913774599999</v>
      </c>
      <c r="AP20" s="377">
        <v>74.772349133999995</v>
      </c>
      <c r="AQ20" s="377">
        <v>110.926997738</v>
      </c>
      <c r="AR20" s="378">
        <v>94.109787572000002</v>
      </c>
      <c r="AT20" s="375" t="s">
        <v>75</v>
      </c>
      <c r="AU20" s="437">
        <v>23.860836929000001</v>
      </c>
      <c r="AV20" s="437">
        <v>22.680335940999999</v>
      </c>
      <c r="AW20" s="437">
        <v>22.734199045</v>
      </c>
      <c r="AX20" s="437">
        <v>18.362938235000001</v>
      </c>
      <c r="AY20" s="437">
        <v>18.598678088</v>
      </c>
      <c r="AZ20" s="437">
        <v>23.564747978</v>
      </c>
      <c r="BA20" s="438">
        <v>21.077696458999998</v>
      </c>
      <c r="BB20" s="438">
        <v>21.420958940999999</v>
      </c>
      <c r="BC20" s="425">
        <v>21.292427523000001</v>
      </c>
      <c r="BE20" s="375" t="s">
        <v>75</v>
      </c>
      <c r="BF20" s="437">
        <v>10.125005666</v>
      </c>
      <c r="BG20" s="437">
        <v>9.0288407199999998</v>
      </c>
      <c r="BH20" s="437">
        <v>11.944783624999999</v>
      </c>
      <c r="BI20" s="437">
        <v>15.710584132999999</v>
      </c>
      <c r="BJ20" s="437">
        <v>18.007952693</v>
      </c>
      <c r="BK20" s="437">
        <v>15.180692259000001</v>
      </c>
      <c r="BL20" s="438">
        <v>12.787928115</v>
      </c>
      <c r="BM20" s="438">
        <v>16.317392282</v>
      </c>
      <c r="BN20" s="425">
        <v>15.150991203</v>
      </c>
      <c r="BQ20" s="439" t="s">
        <v>75</v>
      </c>
      <c r="BR20" s="375" t="s">
        <v>75</v>
      </c>
      <c r="BS20" s="437">
        <v>26.971179986999999</v>
      </c>
      <c r="BT20" s="437">
        <v>20.124188238999999</v>
      </c>
      <c r="BU20" s="437">
        <v>19.448068426999999</v>
      </c>
      <c r="BV20" s="437">
        <v>18.828350356000001</v>
      </c>
      <c r="BW20" s="437">
        <v>23.23381491</v>
      </c>
      <c r="BX20" s="437">
        <v>24.114211342000001</v>
      </c>
      <c r="BY20" s="438">
        <v>19.763694679</v>
      </c>
      <c r="BZ20" s="438">
        <v>23.760247967000002</v>
      </c>
      <c r="CA20" s="425">
        <v>22.439485424000001</v>
      </c>
    </row>
    <row r="21" spans="2:79" s="327" customFormat="1" ht="15.75" customHeight="1">
      <c r="B21" s="379" t="s">
        <v>195</v>
      </c>
      <c r="C21" s="380">
        <v>137.98008875900001</v>
      </c>
      <c r="D21" s="380">
        <v>110.88402124700001</v>
      </c>
      <c r="E21" s="380">
        <v>109.02458521299999</v>
      </c>
      <c r="F21" s="380">
        <v>125.331943919</v>
      </c>
      <c r="G21" s="380">
        <v>183.343147294</v>
      </c>
      <c r="H21" s="380">
        <v>223.898637326</v>
      </c>
      <c r="I21" s="381">
        <v>116.316720406</v>
      </c>
      <c r="J21" s="381">
        <v>206.11799462600001</v>
      </c>
      <c r="K21" s="382">
        <v>163.87999542599999</v>
      </c>
      <c r="M21" s="379" t="s">
        <v>195</v>
      </c>
      <c r="N21" s="380">
        <v>109.41452637099999</v>
      </c>
      <c r="O21" s="380">
        <v>89.520206126000005</v>
      </c>
      <c r="P21" s="380">
        <v>91.080040991999994</v>
      </c>
      <c r="Q21" s="380">
        <v>102.30227143899999</v>
      </c>
      <c r="R21" s="380">
        <v>143.146138267</v>
      </c>
      <c r="S21" s="380">
        <v>175.60015626800001</v>
      </c>
      <c r="T21" s="381">
        <v>95.570065014999997</v>
      </c>
      <c r="U21" s="381">
        <v>161.37142181600001</v>
      </c>
      <c r="V21" s="382">
        <v>130.42177572099999</v>
      </c>
      <c r="X21" s="379" t="s">
        <v>195</v>
      </c>
      <c r="Y21" s="380">
        <v>87.681255586999995</v>
      </c>
      <c r="Z21" s="380">
        <v>72.415031865000003</v>
      </c>
      <c r="AA21" s="380">
        <v>70.890284542000003</v>
      </c>
      <c r="AB21" s="380">
        <v>73.409538276000006</v>
      </c>
      <c r="AC21" s="380">
        <v>89.304847698000003</v>
      </c>
      <c r="AD21" s="380">
        <v>124.679166964</v>
      </c>
      <c r="AE21" s="381">
        <v>72.824744260000003</v>
      </c>
      <c r="AF21" s="381">
        <v>109.170092086</v>
      </c>
      <c r="AG21" s="382">
        <v>92.075069929999998</v>
      </c>
      <c r="AI21" s="379" t="s">
        <v>195</v>
      </c>
      <c r="AJ21" s="380">
        <v>92.701438526000004</v>
      </c>
      <c r="AK21" s="380">
        <v>76.526399029000004</v>
      </c>
      <c r="AL21" s="380">
        <v>74.447834012000001</v>
      </c>
      <c r="AM21" s="380">
        <v>75.182367866999996</v>
      </c>
      <c r="AN21" s="380">
        <v>92.716268866999997</v>
      </c>
      <c r="AO21" s="380">
        <v>129.03913774599999</v>
      </c>
      <c r="AP21" s="381">
        <v>75.934197248000004</v>
      </c>
      <c r="AQ21" s="381">
        <v>113.114192618</v>
      </c>
      <c r="AR21" s="382">
        <v>95.626594269999998</v>
      </c>
      <c r="AT21" s="379" t="s">
        <v>195</v>
      </c>
      <c r="AU21" s="418">
        <v>23.871190626000001</v>
      </c>
      <c r="AV21" s="418">
        <v>22.746055789</v>
      </c>
      <c r="AW21" s="418">
        <v>22.791201611000002</v>
      </c>
      <c r="AX21" s="418">
        <v>18.577170908999999</v>
      </c>
      <c r="AY21" s="418">
        <v>19.375146874999999</v>
      </c>
      <c r="AZ21" s="418">
        <v>23.564747978</v>
      </c>
      <c r="BA21" s="431">
        <v>21.217431234999999</v>
      </c>
      <c r="BB21" s="431">
        <v>21.859216973999999</v>
      </c>
      <c r="BC21" s="419">
        <v>21.614312926</v>
      </c>
      <c r="BE21" s="379" t="s">
        <v>195</v>
      </c>
      <c r="BF21" s="418">
        <v>10.147312591</v>
      </c>
      <c r="BG21" s="418">
        <v>9.0755415710000005</v>
      </c>
      <c r="BH21" s="418">
        <v>11.954434251</v>
      </c>
      <c r="BI21" s="418">
        <v>15.850394648</v>
      </c>
      <c r="BJ21" s="418">
        <v>18.544856243000002</v>
      </c>
      <c r="BK21" s="418">
        <v>15.180692259000001</v>
      </c>
      <c r="BL21" s="431">
        <v>12.84483535</v>
      </c>
      <c r="BM21" s="431">
        <v>16.492661738999999</v>
      </c>
      <c r="BN21" s="419">
        <v>15.274875099999999</v>
      </c>
      <c r="BQ21" s="333" t="s">
        <v>76</v>
      </c>
      <c r="BR21" s="379" t="s">
        <v>195</v>
      </c>
      <c r="BS21" s="418">
        <v>26.958246154000001</v>
      </c>
      <c r="BT21" s="418">
        <v>20.228278758999998</v>
      </c>
      <c r="BU21" s="418">
        <v>19.463781228999999</v>
      </c>
      <c r="BV21" s="418">
        <v>18.934319625000001</v>
      </c>
      <c r="BW21" s="418">
        <v>22.874237033</v>
      </c>
      <c r="BX21" s="418">
        <v>24.114211342000001</v>
      </c>
      <c r="BY21" s="431">
        <v>19.826429963999999</v>
      </c>
      <c r="BZ21" s="431">
        <v>23.630641440000002</v>
      </c>
      <c r="CA21" s="419">
        <v>22.360647363000002</v>
      </c>
    </row>
    <row r="22" spans="2:79" s="327" customFormat="1" ht="15.75" customHeight="1">
      <c r="B22" s="383" t="s">
        <v>557</v>
      </c>
      <c r="C22" s="384"/>
      <c r="D22" s="384"/>
      <c r="E22" s="384"/>
      <c r="F22" s="384"/>
      <c r="G22" s="384"/>
      <c r="H22" s="384"/>
      <c r="I22" s="385"/>
      <c r="J22" s="385"/>
      <c r="K22" s="386"/>
      <c r="M22" s="383" t="s">
        <v>557</v>
      </c>
      <c r="N22" s="384"/>
      <c r="O22" s="384"/>
      <c r="P22" s="384"/>
      <c r="Q22" s="384"/>
      <c r="R22" s="384"/>
      <c r="S22" s="384"/>
      <c r="T22" s="385"/>
      <c r="U22" s="385"/>
      <c r="V22" s="386"/>
      <c r="X22" s="383" t="s">
        <v>557</v>
      </c>
      <c r="Y22" s="384"/>
      <c r="Z22" s="384"/>
      <c r="AA22" s="384"/>
      <c r="AB22" s="384"/>
      <c r="AC22" s="384"/>
      <c r="AD22" s="384"/>
      <c r="AE22" s="385"/>
      <c r="AF22" s="385"/>
      <c r="AG22" s="386"/>
      <c r="AI22" s="383" t="s">
        <v>557</v>
      </c>
      <c r="AJ22" s="384"/>
      <c r="AK22" s="384"/>
      <c r="AL22" s="384"/>
      <c r="AM22" s="384"/>
      <c r="AN22" s="384"/>
      <c r="AO22" s="384"/>
      <c r="AP22" s="385"/>
      <c r="AQ22" s="385"/>
      <c r="AR22" s="386"/>
      <c r="AT22" s="383" t="s">
        <v>557</v>
      </c>
      <c r="AU22" s="420"/>
      <c r="AV22" s="420"/>
      <c r="AW22" s="420"/>
      <c r="AX22" s="420"/>
      <c r="AY22" s="420"/>
      <c r="AZ22" s="420"/>
      <c r="BA22" s="432"/>
      <c r="BB22" s="432"/>
      <c r="BC22" s="421"/>
      <c r="BE22" s="383" t="s">
        <v>557</v>
      </c>
      <c r="BF22" s="420"/>
      <c r="BG22" s="420"/>
      <c r="BH22" s="420"/>
      <c r="BI22" s="420"/>
      <c r="BJ22" s="420"/>
      <c r="BK22" s="420"/>
      <c r="BL22" s="432"/>
      <c r="BM22" s="432"/>
      <c r="BN22" s="421"/>
      <c r="BQ22" s="387" t="s">
        <v>40</v>
      </c>
      <c r="BR22" s="383" t="s">
        <v>557</v>
      </c>
      <c r="BS22" s="420"/>
      <c r="BT22" s="420"/>
      <c r="BU22" s="420"/>
      <c r="BV22" s="420"/>
      <c r="BW22" s="420"/>
      <c r="BX22" s="420"/>
      <c r="BY22" s="432"/>
      <c r="BZ22" s="432"/>
      <c r="CA22" s="421"/>
    </row>
    <row r="23" spans="2:79" s="374" customFormat="1" ht="15.75" customHeight="1">
      <c r="B23" s="387" t="s">
        <v>106</v>
      </c>
      <c r="C23" s="388">
        <v>176.49804127799999</v>
      </c>
      <c r="D23" s="388">
        <v>138.50929605100001</v>
      </c>
      <c r="E23" s="388">
        <v>101.273695015</v>
      </c>
      <c r="F23" s="388">
        <v>127.18562167</v>
      </c>
      <c r="G23" s="388">
        <v>230.880134707</v>
      </c>
      <c r="H23" s="388">
        <v>368.35342597300001</v>
      </c>
      <c r="I23" s="389">
        <v>122.229746307</v>
      </c>
      <c r="J23" s="389">
        <v>315.095800381</v>
      </c>
      <c r="K23" s="390">
        <v>210.17219824</v>
      </c>
      <c r="M23" s="387" t="s">
        <v>106</v>
      </c>
      <c r="N23" s="388">
        <v>139.33557934500001</v>
      </c>
      <c r="O23" s="388">
        <v>117.803765961</v>
      </c>
      <c r="P23" s="388">
        <v>82.601225134000003</v>
      </c>
      <c r="Q23" s="388">
        <v>108.469808418</v>
      </c>
      <c r="R23" s="388">
        <v>185.60216030300001</v>
      </c>
      <c r="S23" s="388">
        <v>248.96759087999999</v>
      </c>
      <c r="T23" s="389">
        <v>102.08385047500001</v>
      </c>
      <c r="U23" s="389">
        <v>224.41960526</v>
      </c>
      <c r="V23" s="390">
        <v>157.866120126</v>
      </c>
      <c r="X23" s="387" t="s">
        <v>106</v>
      </c>
      <c r="Y23" s="388">
        <v>99.155103288000007</v>
      </c>
      <c r="Z23" s="388">
        <v>86.479477126999996</v>
      </c>
      <c r="AA23" s="388">
        <v>64.974919056999994</v>
      </c>
      <c r="AB23" s="388">
        <v>73.121327449999995</v>
      </c>
      <c r="AC23" s="388">
        <v>95.453604033000005</v>
      </c>
      <c r="AD23" s="388">
        <v>158.981980437</v>
      </c>
      <c r="AE23" s="389">
        <v>73.665370714999995</v>
      </c>
      <c r="AF23" s="389">
        <v>134.370869043</v>
      </c>
      <c r="AG23" s="390">
        <v>101.3456714</v>
      </c>
      <c r="AI23" s="387" t="s">
        <v>106</v>
      </c>
      <c r="AJ23" s="388">
        <v>100.09627340599999</v>
      </c>
      <c r="AK23" s="388">
        <v>93.496602363999997</v>
      </c>
      <c r="AL23" s="388">
        <v>66.333501228000003</v>
      </c>
      <c r="AM23" s="388">
        <v>75.816835861000001</v>
      </c>
      <c r="AN23" s="388">
        <v>99.128671417999996</v>
      </c>
      <c r="AO23" s="388">
        <v>174.45962142400001</v>
      </c>
      <c r="AP23" s="389">
        <v>76.387205268000002</v>
      </c>
      <c r="AQ23" s="389">
        <v>145.27615244699999</v>
      </c>
      <c r="AR23" s="390">
        <v>107.79896901799999</v>
      </c>
      <c r="AT23" s="387" t="s">
        <v>106</v>
      </c>
      <c r="AU23" s="422">
        <v>21.465714538</v>
      </c>
      <c r="AV23" s="422">
        <v>21.987111070000001</v>
      </c>
      <c r="AW23" s="422">
        <v>22.416315054999998</v>
      </c>
      <c r="AX23" s="422">
        <v>19.189910221000002</v>
      </c>
      <c r="AY23" s="422">
        <v>20.872429613000001</v>
      </c>
      <c r="AZ23" s="422">
        <v>14.274795572</v>
      </c>
      <c r="BA23" s="433">
        <v>20.825776627</v>
      </c>
      <c r="BB23" s="433">
        <v>15.577069957000001</v>
      </c>
      <c r="BC23" s="423">
        <v>17.254041281999999</v>
      </c>
      <c r="BE23" s="387" t="s">
        <v>106</v>
      </c>
      <c r="BF23" s="422">
        <v>19.927037221999999</v>
      </c>
      <c r="BG23" s="422">
        <v>15.051377464</v>
      </c>
      <c r="BH23" s="422">
        <v>11.136975663999999</v>
      </c>
      <c r="BI23" s="422">
        <v>19.034531456</v>
      </c>
      <c r="BJ23" s="422">
        <v>18.535856719000002</v>
      </c>
      <c r="BK23" s="422">
        <v>14.969656663</v>
      </c>
      <c r="BL23" s="433">
        <v>15.998636179</v>
      </c>
      <c r="BM23" s="433">
        <v>15.981965725</v>
      </c>
      <c r="BN23" s="423">
        <v>15.987240045</v>
      </c>
      <c r="BQ23" s="391" t="s">
        <v>41</v>
      </c>
      <c r="BR23" s="387" t="s">
        <v>106</v>
      </c>
      <c r="BS23" s="422">
        <v>39.100709227000003</v>
      </c>
      <c r="BT23" s="422">
        <v>21.831938488999999</v>
      </c>
      <c r="BU23" s="422">
        <v>26.868552089000001</v>
      </c>
      <c r="BV23" s="422">
        <v>14.528361471</v>
      </c>
      <c r="BW23" s="422">
        <v>23.635471161000002</v>
      </c>
      <c r="BX23" s="422">
        <v>27.829028080000001</v>
      </c>
      <c r="BY23" s="433">
        <v>21.796254819000001</v>
      </c>
      <c r="BZ23" s="433">
        <v>26.638636176999999</v>
      </c>
      <c r="CA23" s="423">
        <v>25.10656822</v>
      </c>
    </row>
    <row r="24" spans="2:79" s="327" customFormat="1" ht="15.75" customHeight="1">
      <c r="B24" s="391" t="s">
        <v>107</v>
      </c>
      <c r="C24" s="392">
        <v>78.107066709999998</v>
      </c>
      <c r="D24" s="392">
        <v>87.325369774999999</v>
      </c>
      <c r="E24" s="392">
        <v>104.4908877</v>
      </c>
      <c r="F24" s="392">
        <v>132.33010178000001</v>
      </c>
      <c r="G24" s="392">
        <v>158.45044674299999</v>
      </c>
      <c r="H24" s="392" t="s">
        <v>88</v>
      </c>
      <c r="I24" s="393">
        <v>103.348454969</v>
      </c>
      <c r="J24" s="393">
        <v>158.45044674299999</v>
      </c>
      <c r="K24" s="378">
        <v>118.933627913</v>
      </c>
      <c r="M24" s="391" t="s">
        <v>107</v>
      </c>
      <c r="N24" s="392">
        <v>52.101080396</v>
      </c>
      <c r="O24" s="392">
        <v>71.088148136000001</v>
      </c>
      <c r="P24" s="392">
        <v>87.542996160000001</v>
      </c>
      <c r="Q24" s="392">
        <v>114.21426719599999</v>
      </c>
      <c r="R24" s="392">
        <v>124.14618697100001</v>
      </c>
      <c r="S24" s="392" t="s">
        <v>88</v>
      </c>
      <c r="T24" s="393">
        <v>85.201364510000005</v>
      </c>
      <c r="U24" s="393">
        <v>124.14618697100001</v>
      </c>
      <c r="V24" s="378">
        <v>96.216606858999995</v>
      </c>
      <c r="X24" s="391" t="s">
        <v>107</v>
      </c>
      <c r="Y24" s="392">
        <v>42.516834793000001</v>
      </c>
      <c r="Z24" s="392">
        <v>50.593182990999999</v>
      </c>
      <c r="AA24" s="392">
        <v>72.082754811000001</v>
      </c>
      <c r="AB24" s="392">
        <v>80.066928168999993</v>
      </c>
      <c r="AC24" s="392">
        <v>75.803872953999999</v>
      </c>
      <c r="AD24" s="392" t="s">
        <v>88</v>
      </c>
      <c r="AE24" s="393">
        <v>64.780091569999996</v>
      </c>
      <c r="AF24" s="393">
        <v>75.803872953999999</v>
      </c>
      <c r="AG24" s="378">
        <v>67.898083021999994</v>
      </c>
      <c r="AI24" s="391" t="s">
        <v>107</v>
      </c>
      <c r="AJ24" s="392">
        <v>42.935056211999999</v>
      </c>
      <c r="AK24" s="392">
        <v>55.183499781000002</v>
      </c>
      <c r="AL24" s="392">
        <v>73.725779560000007</v>
      </c>
      <c r="AM24" s="392">
        <v>80.896696706</v>
      </c>
      <c r="AN24" s="392">
        <v>75.805296690000006</v>
      </c>
      <c r="AO24" s="392" t="s">
        <v>88</v>
      </c>
      <c r="AP24" s="393">
        <v>66.844215329999997</v>
      </c>
      <c r="AQ24" s="393">
        <v>75.805296690000006</v>
      </c>
      <c r="AR24" s="378">
        <v>69.378788005999994</v>
      </c>
      <c r="AT24" s="391" t="s">
        <v>107</v>
      </c>
      <c r="AU24" s="424">
        <v>15.312386494</v>
      </c>
      <c r="AV24" s="424">
        <v>18.517494869</v>
      </c>
      <c r="AW24" s="424">
        <v>24.698835129999999</v>
      </c>
      <c r="AX24" s="424">
        <v>18.710098035000001</v>
      </c>
      <c r="AY24" s="424">
        <v>15.17066329</v>
      </c>
      <c r="AZ24" s="424" t="s">
        <v>88</v>
      </c>
      <c r="BA24" s="434">
        <v>20.404046657999999</v>
      </c>
      <c r="BB24" s="434">
        <v>15.17066329</v>
      </c>
      <c r="BC24" s="425">
        <v>18.428834615</v>
      </c>
      <c r="BE24" s="391" t="s">
        <v>107</v>
      </c>
      <c r="BF24" s="424">
        <v>5.6350630260000001</v>
      </c>
      <c r="BG24" s="424">
        <v>9.3599320650000006</v>
      </c>
      <c r="BH24" s="424">
        <v>6.8701439430000004</v>
      </c>
      <c r="BI24" s="424">
        <v>17.283326057</v>
      </c>
      <c r="BJ24" s="424">
        <v>23.187175008000001</v>
      </c>
      <c r="BK24" s="424" t="s">
        <v>88</v>
      </c>
      <c r="BL24" s="434">
        <v>10.424253412000001</v>
      </c>
      <c r="BM24" s="434">
        <v>23.187175008000001</v>
      </c>
      <c r="BN24" s="425">
        <v>15.233568496</v>
      </c>
      <c r="BQ24" s="387" t="s">
        <v>42</v>
      </c>
      <c r="BR24" s="391" t="s">
        <v>107</v>
      </c>
      <c r="BS24" s="424">
        <v>21.370800246999998</v>
      </c>
      <c r="BT24" s="424">
        <v>18.481081154000002</v>
      </c>
      <c r="BU24" s="424">
        <v>22.572459448</v>
      </c>
      <c r="BV24" s="424">
        <v>27.861861348000001</v>
      </c>
      <c r="BW24" s="424">
        <v>9.4849790560000002</v>
      </c>
      <c r="BX24" s="424" t="s">
        <v>88</v>
      </c>
      <c r="BY24" s="434">
        <v>23.155069989000001</v>
      </c>
      <c r="BZ24" s="434">
        <v>9.4849790560000002</v>
      </c>
      <c r="CA24" s="425">
        <v>18.003915998</v>
      </c>
    </row>
    <row r="25" spans="2:79" s="374" customFormat="1" ht="15.75" customHeight="1">
      <c r="B25" s="387" t="s">
        <v>44</v>
      </c>
      <c r="C25" s="388">
        <v>149.311885397</v>
      </c>
      <c r="D25" s="388">
        <v>94.114937976999997</v>
      </c>
      <c r="E25" s="388">
        <v>100.28059770500001</v>
      </c>
      <c r="F25" s="388">
        <v>110.203620061</v>
      </c>
      <c r="G25" s="388">
        <v>197.65312790499999</v>
      </c>
      <c r="H25" s="388">
        <v>321.00406180900001</v>
      </c>
      <c r="I25" s="389">
        <v>104.43065986000001</v>
      </c>
      <c r="J25" s="389">
        <v>236.838628747</v>
      </c>
      <c r="K25" s="390">
        <v>159.086456903</v>
      </c>
      <c r="M25" s="387" t="s">
        <v>44</v>
      </c>
      <c r="N25" s="388">
        <v>120.355788426</v>
      </c>
      <c r="O25" s="388">
        <v>76.885926803999993</v>
      </c>
      <c r="P25" s="388">
        <v>83.481259498</v>
      </c>
      <c r="Q25" s="388">
        <v>93.128903797999996</v>
      </c>
      <c r="R25" s="388">
        <v>149.85849756299999</v>
      </c>
      <c r="S25" s="388">
        <v>282.27394263399998</v>
      </c>
      <c r="T25" s="389">
        <v>87.397291891999998</v>
      </c>
      <c r="U25" s="389">
        <v>191.92356646900001</v>
      </c>
      <c r="V25" s="390">
        <v>130.543991422</v>
      </c>
      <c r="X25" s="387" t="s">
        <v>44</v>
      </c>
      <c r="Y25" s="388">
        <v>107.752727854</v>
      </c>
      <c r="Z25" s="388">
        <v>47.312654455999997</v>
      </c>
      <c r="AA25" s="388">
        <v>48.564435881999998</v>
      </c>
      <c r="AB25" s="388">
        <v>56.129287699000002</v>
      </c>
      <c r="AC25" s="388">
        <v>93.697902487999997</v>
      </c>
      <c r="AD25" s="388">
        <v>97.860971548999999</v>
      </c>
      <c r="AE25" s="389">
        <v>52.126864824000002</v>
      </c>
      <c r="AF25" s="389">
        <v>95.020405213000004</v>
      </c>
      <c r="AG25" s="390">
        <v>69.832601553000003</v>
      </c>
      <c r="AI25" s="387" t="s">
        <v>44</v>
      </c>
      <c r="AJ25" s="388">
        <v>107.752727854</v>
      </c>
      <c r="AK25" s="388">
        <v>47.312654455999997</v>
      </c>
      <c r="AL25" s="388">
        <v>50.323104459</v>
      </c>
      <c r="AM25" s="388">
        <v>57.211766912999998</v>
      </c>
      <c r="AN25" s="388">
        <v>99.212496283999997</v>
      </c>
      <c r="AO25" s="388">
        <v>99.046569099999999</v>
      </c>
      <c r="AP25" s="389">
        <v>53.459389057000003</v>
      </c>
      <c r="AQ25" s="389">
        <v>99.159785374999998</v>
      </c>
      <c r="AR25" s="390">
        <v>72.323749011999993</v>
      </c>
      <c r="AT25" s="387" t="s">
        <v>44</v>
      </c>
      <c r="AU25" s="422">
        <v>20.830145758</v>
      </c>
      <c r="AV25" s="422">
        <v>17.173319753000001</v>
      </c>
      <c r="AW25" s="422">
        <v>17.136578286999999</v>
      </c>
      <c r="AX25" s="422">
        <v>15.354048971999999</v>
      </c>
      <c r="AY25" s="422">
        <v>18.385803446000001</v>
      </c>
      <c r="AZ25" s="422">
        <v>16.438910303</v>
      </c>
      <c r="BA25" s="433">
        <v>16.314863775999999</v>
      </c>
      <c r="BB25" s="433">
        <v>17.741511678999998</v>
      </c>
      <c r="BC25" s="423">
        <v>17.102698772</v>
      </c>
      <c r="BE25" s="387" t="s">
        <v>44</v>
      </c>
      <c r="BF25" s="422">
        <v>8.4407617909999999</v>
      </c>
      <c r="BG25" s="422">
        <v>17.233499114000001</v>
      </c>
      <c r="BH25" s="422">
        <v>28.918755180000002</v>
      </c>
      <c r="BI25" s="422">
        <v>29.047948289000001</v>
      </c>
      <c r="BJ25" s="422">
        <v>20.709912256999999</v>
      </c>
      <c r="BK25" s="422">
        <v>31.788982610000001</v>
      </c>
      <c r="BL25" s="433">
        <v>28.023371113</v>
      </c>
      <c r="BM25" s="433">
        <v>25.480196635999999</v>
      </c>
      <c r="BN25" s="423">
        <v>26.460520046999999</v>
      </c>
      <c r="BQ25" s="391" t="s">
        <v>43</v>
      </c>
      <c r="BR25" s="387" t="s">
        <v>44</v>
      </c>
      <c r="BS25" s="422">
        <v>9.0559994000000005E-2</v>
      </c>
      <c r="BT25" s="422">
        <v>13.930031435</v>
      </c>
      <c r="BU25" s="422">
        <v>6.6265054470000004</v>
      </c>
      <c r="BV25" s="422">
        <v>8.3983665219999999</v>
      </c>
      <c r="BW25" s="422">
        <v>30.839108431</v>
      </c>
      <c r="BX25" s="422">
        <v>49.038208910000002</v>
      </c>
      <c r="BY25" s="433">
        <v>7.8264461479999996</v>
      </c>
      <c r="BZ25" s="433">
        <v>38.675044294000003</v>
      </c>
      <c r="CA25" s="423">
        <v>26.783763043</v>
      </c>
    </row>
    <row r="26" spans="2:79" s="327" customFormat="1" ht="15.75" customHeight="1">
      <c r="B26" s="391" t="s">
        <v>108</v>
      </c>
      <c r="C26" s="392">
        <v>90.633824820000001</v>
      </c>
      <c r="D26" s="392">
        <v>86.475182129000004</v>
      </c>
      <c r="E26" s="392">
        <v>130.12005994800001</v>
      </c>
      <c r="F26" s="392">
        <v>146.318031042</v>
      </c>
      <c r="G26" s="392">
        <v>187.74592370400001</v>
      </c>
      <c r="H26" s="392" t="s">
        <v>88</v>
      </c>
      <c r="I26" s="393">
        <v>120.93442978900001</v>
      </c>
      <c r="J26" s="393">
        <v>187.74592370400001</v>
      </c>
      <c r="K26" s="378">
        <v>147.07648600900001</v>
      </c>
      <c r="M26" s="391" t="s">
        <v>108</v>
      </c>
      <c r="N26" s="392">
        <v>78.830781367</v>
      </c>
      <c r="O26" s="392">
        <v>72.124512578999997</v>
      </c>
      <c r="P26" s="392">
        <v>111.04992553699999</v>
      </c>
      <c r="Q26" s="392">
        <v>111.540458411</v>
      </c>
      <c r="R26" s="392">
        <v>151.89515207700001</v>
      </c>
      <c r="S26" s="392" t="s">
        <v>88</v>
      </c>
      <c r="T26" s="393">
        <v>99.932664645000003</v>
      </c>
      <c r="U26" s="393">
        <v>151.89515207700001</v>
      </c>
      <c r="V26" s="378">
        <v>120.264589411</v>
      </c>
      <c r="X26" s="391" t="s">
        <v>108</v>
      </c>
      <c r="Y26" s="392">
        <v>61.100040348999997</v>
      </c>
      <c r="Z26" s="392">
        <v>61.236358846000002</v>
      </c>
      <c r="AA26" s="392">
        <v>89.518015097000003</v>
      </c>
      <c r="AB26" s="392">
        <v>75.988453476999993</v>
      </c>
      <c r="AC26" s="392">
        <v>101.670131488</v>
      </c>
      <c r="AD26" s="392" t="s">
        <v>88</v>
      </c>
      <c r="AE26" s="393">
        <v>77.92925314</v>
      </c>
      <c r="AF26" s="393">
        <v>101.670131488</v>
      </c>
      <c r="AG26" s="378">
        <v>87.218603521000006</v>
      </c>
      <c r="AI26" s="391" t="s">
        <v>108</v>
      </c>
      <c r="AJ26" s="392">
        <v>61.193390946999997</v>
      </c>
      <c r="AK26" s="392">
        <v>62.560510837000002</v>
      </c>
      <c r="AL26" s="392">
        <v>92.367785877000003</v>
      </c>
      <c r="AM26" s="392">
        <v>76.880457643</v>
      </c>
      <c r="AN26" s="392">
        <v>104.52621212</v>
      </c>
      <c r="AO26" s="392" t="s">
        <v>88</v>
      </c>
      <c r="AP26" s="393">
        <v>79.784653464000002</v>
      </c>
      <c r="AQ26" s="393">
        <v>104.52621212</v>
      </c>
      <c r="AR26" s="378">
        <v>89.465550858</v>
      </c>
      <c r="AT26" s="391" t="s">
        <v>108</v>
      </c>
      <c r="AU26" s="424">
        <v>24.175029031000001</v>
      </c>
      <c r="AV26" s="424">
        <v>26.391964990999998</v>
      </c>
      <c r="AW26" s="424">
        <v>28.690971192999999</v>
      </c>
      <c r="AX26" s="424">
        <v>18.472019149000001</v>
      </c>
      <c r="AY26" s="424">
        <v>22.793574834000001</v>
      </c>
      <c r="AZ26" s="424" t="s">
        <v>88</v>
      </c>
      <c r="BA26" s="434">
        <v>25.025687236</v>
      </c>
      <c r="BB26" s="434">
        <v>22.793574834000001</v>
      </c>
      <c r="BC26" s="425">
        <v>23.952927375000002</v>
      </c>
      <c r="BE26" s="391" t="s">
        <v>108</v>
      </c>
      <c r="BF26" s="424">
        <v>19.45687319</v>
      </c>
      <c r="BG26" s="424">
        <v>8.1802461009999998</v>
      </c>
      <c r="BH26" s="424">
        <v>11.834397091</v>
      </c>
      <c r="BI26" s="424">
        <v>10.345088061</v>
      </c>
      <c r="BJ26" s="424">
        <v>14.850778982</v>
      </c>
      <c r="BK26" s="424" t="s">
        <v>88</v>
      </c>
      <c r="BL26" s="434">
        <v>11.26639016</v>
      </c>
      <c r="BM26" s="434">
        <v>14.850778982</v>
      </c>
      <c r="BN26" s="425">
        <v>13.056711331000001</v>
      </c>
      <c r="BQ26" s="387" t="s">
        <v>44</v>
      </c>
      <c r="BR26" s="391" t="s">
        <v>108</v>
      </c>
      <c r="BS26" s="424">
        <v>56.902244095</v>
      </c>
      <c r="BT26" s="424">
        <v>26.146700082999999</v>
      </c>
      <c r="BU26" s="424">
        <v>5.1556241180000004</v>
      </c>
      <c r="BV26" s="424">
        <v>7.292577573</v>
      </c>
      <c r="BW26" s="424">
        <v>24.391375309000001</v>
      </c>
      <c r="BX26" s="424" t="s">
        <v>88</v>
      </c>
      <c r="BY26" s="434">
        <v>12.051660248999999</v>
      </c>
      <c r="BZ26" s="434">
        <v>24.391375309000001</v>
      </c>
      <c r="CA26" s="425">
        <v>18.215068910999999</v>
      </c>
    </row>
    <row r="27" spans="2:79" s="374" customFormat="1" ht="15.75" customHeight="1">
      <c r="B27" s="387" t="s">
        <v>47</v>
      </c>
      <c r="C27" s="388">
        <v>97.987917257999996</v>
      </c>
      <c r="D27" s="388">
        <v>56.307665661000001</v>
      </c>
      <c r="E27" s="388">
        <v>72.310771047000003</v>
      </c>
      <c r="F27" s="388">
        <v>50.598624067000003</v>
      </c>
      <c r="G27" s="388" t="s">
        <v>88</v>
      </c>
      <c r="H27" s="388" t="s">
        <v>88</v>
      </c>
      <c r="I27" s="389">
        <v>64.940697666000005</v>
      </c>
      <c r="J27" s="389" t="s">
        <v>88</v>
      </c>
      <c r="K27" s="390">
        <v>64.940697666000005</v>
      </c>
      <c r="M27" s="387" t="s">
        <v>47</v>
      </c>
      <c r="N27" s="388">
        <v>67.612600896999993</v>
      </c>
      <c r="O27" s="388">
        <v>45.333384176999999</v>
      </c>
      <c r="P27" s="388">
        <v>63.495816314999999</v>
      </c>
      <c r="Q27" s="388">
        <v>41.764262397000003</v>
      </c>
      <c r="R27" s="388" t="s">
        <v>88</v>
      </c>
      <c r="S27" s="388" t="s">
        <v>88</v>
      </c>
      <c r="T27" s="389">
        <v>50.994932964</v>
      </c>
      <c r="U27" s="389" t="s">
        <v>88</v>
      </c>
      <c r="V27" s="390">
        <v>50.994932964</v>
      </c>
      <c r="X27" s="387" t="s">
        <v>47</v>
      </c>
      <c r="Y27" s="388">
        <v>66.039198588999994</v>
      </c>
      <c r="Z27" s="388">
        <v>40.714240836999998</v>
      </c>
      <c r="AA27" s="388">
        <v>54.447112013000002</v>
      </c>
      <c r="AB27" s="388">
        <v>29.175770555</v>
      </c>
      <c r="AC27" s="388" t="s">
        <v>88</v>
      </c>
      <c r="AD27" s="388" t="s">
        <v>88</v>
      </c>
      <c r="AE27" s="389">
        <v>42.983394973999999</v>
      </c>
      <c r="AF27" s="389" t="s">
        <v>88</v>
      </c>
      <c r="AG27" s="390">
        <v>42.983394973999999</v>
      </c>
      <c r="AI27" s="387" t="s">
        <v>47</v>
      </c>
      <c r="AJ27" s="388">
        <v>66.039198588999994</v>
      </c>
      <c r="AK27" s="388">
        <v>41.848580707000004</v>
      </c>
      <c r="AL27" s="388">
        <v>56.277978408999999</v>
      </c>
      <c r="AM27" s="388">
        <v>29.175770555</v>
      </c>
      <c r="AN27" s="388" t="s">
        <v>88</v>
      </c>
      <c r="AO27" s="388" t="s">
        <v>88</v>
      </c>
      <c r="AP27" s="389">
        <v>43.472135928999997</v>
      </c>
      <c r="AQ27" s="389" t="s">
        <v>88</v>
      </c>
      <c r="AR27" s="390">
        <v>43.472135928999997</v>
      </c>
      <c r="AT27" s="387" t="s">
        <v>47</v>
      </c>
      <c r="AU27" s="422">
        <v>19.451762205000001</v>
      </c>
      <c r="AV27" s="422">
        <v>12.313711881</v>
      </c>
      <c r="AW27" s="422">
        <v>12.934969431000001</v>
      </c>
      <c r="AX27" s="422">
        <v>8.0520868829999994</v>
      </c>
      <c r="AY27" s="422" t="s">
        <v>88</v>
      </c>
      <c r="AZ27" s="422" t="s">
        <v>88</v>
      </c>
      <c r="BA27" s="433">
        <v>12.003739248</v>
      </c>
      <c r="BB27" s="433" t="s">
        <v>88</v>
      </c>
      <c r="BC27" s="423">
        <v>12.003739248</v>
      </c>
      <c r="BE27" s="387" t="s">
        <v>47</v>
      </c>
      <c r="BF27" s="422">
        <v>1.4436787950000001</v>
      </c>
      <c r="BG27" s="422">
        <v>6.1888615500000004</v>
      </c>
      <c r="BH27" s="422">
        <v>9.9816912490000007</v>
      </c>
      <c r="BI27" s="422">
        <v>23.696870085</v>
      </c>
      <c r="BJ27" s="422" t="s">
        <v>88</v>
      </c>
      <c r="BK27" s="422" t="s">
        <v>88</v>
      </c>
      <c r="BL27" s="433">
        <v>11.131010788999999</v>
      </c>
      <c r="BM27" s="433" t="s">
        <v>88</v>
      </c>
      <c r="BN27" s="423">
        <v>11.131010788999999</v>
      </c>
      <c r="BQ27" s="391" t="s">
        <v>45</v>
      </c>
      <c r="BR27" s="387" t="s">
        <v>47</v>
      </c>
      <c r="BS27" s="422">
        <v>24.990795332000001</v>
      </c>
      <c r="BT27" s="422">
        <v>4.5356464999999999E-2</v>
      </c>
      <c r="BU27" s="422">
        <v>158.48630968200001</v>
      </c>
      <c r="BV27" s="422">
        <v>5.2906213160000002</v>
      </c>
      <c r="BW27" s="422" t="s">
        <v>88</v>
      </c>
      <c r="BX27" s="422" t="s">
        <v>88</v>
      </c>
      <c r="BY27" s="433">
        <v>33.298226436999997</v>
      </c>
      <c r="BZ27" s="433" t="s">
        <v>88</v>
      </c>
      <c r="CA27" s="423">
        <v>33.298226436999997</v>
      </c>
    </row>
    <row r="28" spans="2:79" s="327" customFormat="1" ht="15.75" customHeight="1">
      <c r="B28" s="391" t="s">
        <v>109</v>
      </c>
      <c r="C28" s="392">
        <v>158.65258791100001</v>
      </c>
      <c r="D28" s="392">
        <v>77.490759220000001</v>
      </c>
      <c r="E28" s="392">
        <v>125.327146775</v>
      </c>
      <c r="F28" s="392">
        <v>113.45485716</v>
      </c>
      <c r="G28" s="392">
        <v>208.380144806</v>
      </c>
      <c r="H28" s="392">
        <v>399.663655629</v>
      </c>
      <c r="I28" s="393">
        <v>113.340770908</v>
      </c>
      <c r="J28" s="393">
        <v>253.38382867300001</v>
      </c>
      <c r="K28" s="378">
        <v>164.84754154000001</v>
      </c>
      <c r="M28" s="391" t="s">
        <v>109</v>
      </c>
      <c r="N28" s="392">
        <v>135.60174075899999</v>
      </c>
      <c r="O28" s="392">
        <v>63.442258226</v>
      </c>
      <c r="P28" s="392">
        <v>106.96932960300001</v>
      </c>
      <c r="Q28" s="392">
        <v>91.897805770999994</v>
      </c>
      <c r="R28" s="392">
        <v>155.60558782000001</v>
      </c>
      <c r="S28" s="392">
        <v>301.538445422</v>
      </c>
      <c r="T28" s="393">
        <v>94.76588941</v>
      </c>
      <c r="U28" s="393">
        <v>189.939525758</v>
      </c>
      <c r="V28" s="378">
        <v>129.77002839299999</v>
      </c>
      <c r="X28" s="391" t="s">
        <v>109</v>
      </c>
      <c r="Y28" s="392">
        <v>111.54217029</v>
      </c>
      <c r="Z28" s="392">
        <v>47.797829720000003</v>
      </c>
      <c r="AA28" s="392">
        <v>86.265650386999994</v>
      </c>
      <c r="AB28" s="392">
        <v>79.89649885</v>
      </c>
      <c r="AC28" s="392">
        <v>114.944544204</v>
      </c>
      <c r="AD28" s="392">
        <v>181.195838264</v>
      </c>
      <c r="AE28" s="393">
        <v>77.462215778000001</v>
      </c>
      <c r="AF28" s="393">
        <v>130.53162894900001</v>
      </c>
      <c r="AG28" s="378">
        <v>96.980741976000004</v>
      </c>
      <c r="AI28" s="391" t="s">
        <v>109</v>
      </c>
      <c r="AJ28" s="392">
        <v>125.998248913</v>
      </c>
      <c r="AK28" s="392">
        <v>54.315215162000001</v>
      </c>
      <c r="AL28" s="392">
        <v>90.267717532000006</v>
      </c>
      <c r="AM28" s="392">
        <v>82.427281792000002</v>
      </c>
      <c r="AN28" s="392">
        <v>119.22089680800001</v>
      </c>
      <c r="AO28" s="392">
        <v>189.72379747599999</v>
      </c>
      <c r="AP28" s="393">
        <v>82.067394452000002</v>
      </c>
      <c r="AQ28" s="393">
        <v>135.80826620400001</v>
      </c>
      <c r="AR28" s="378">
        <v>101.832878005</v>
      </c>
      <c r="AT28" s="391" t="s">
        <v>109</v>
      </c>
      <c r="AU28" s="424">
        <v>30.733060673000001</v>
      </c>
      <c r="AV28" s="424">
        <v>21.345703440000001</v>
      </c>
      <c r="AW28" s="424">
        <v>26.203351376000001</v>
      </c>
      <c r="AX28" s="424">
        <v>22.82945248</v>
      </c>
      <c r="AY28" s="424">
        <v>22.71811662</v>
      </c>
      <c r="AZ28" s="424">
        <v>15.383992337</v>
      </c>
      <c r="BA28" s="434">
        <v>24.632654507000002</v>
      </c>
      <c r="BB28" s="434">
        <v>19.641974399999999</v>
      </c>
      <c r="BC28" s="425">
        <v>21.902783508999999</v>
      </c>
      <c r="BE28" s="391" t="s">
        <v>109</v>
      </c>
      <c r="BF28" s="424">
        <v>1.8091018160000001</v>
      </c>
      <c r="BG28" s="424">
        <v>9.8069848309999994</v>
      </c>
      <c r="BH28" s="424">
        <v>11.615046281</v>
      </c>
      <c r="BI28" s="424">
        <v>5.9300639549999996</v>
      </c>
      <c r="BJ28" s="424">
        <v>11.712484914999999</v>
      </c>
      <c r="BK28" s="424">
        <v>23.265294929</v>
      </c>
      <c r="BL28" s="434">
        <v>9.0873767690000005</v>
      </c>
      <c r="BM28" s="434">
        <v>15.999686699</v>
      </c>
      <c r="BN28" s="425">
        <v>12.995087059999999</v>
      </c>
      <c r="BQ28" s="387" t="s">
        <v>46</v>
      </c>
      <c r="BR28" s="391" t="s">
        <v>109</v>
      </c>
      <c r="BS28" s="424">
        <v>26.799951908000001</v>
      </c>
      <c r="BT28" s="424">
        <v>16.781966109999999</v>
      </c>
      <c r="BU28" s="424">
        <v>24.738872083</v>
      </c>
      <c r="BV28" s="424">
        <v>20.042613438</v>
      </c>
      <c r="BW28" s="424">
        <v>25.880466756000001</v>
      </c>
      <c r="BX28" s="424">
        <v>24.925586909</v>
      </c>
      <c r="BY28" s="434">
        <v>22.377507425000001</v>
      </c>
      <c r="BZ28" s="434">
        <v>25.526114648</v>
      </c>
      <c r="CA28" s="425">
        <v>24.157497757000002</v>
      </c>
    </row>
    <row r="29" spans="2:79" s="374" customFormat="1" ht="15.75" customHeight="1">
      <c r="B29" s="387" t="s">
        <v>110</v>
      </c>
      <c r="C29" s="388">
        <v>22.373849433</v>
      </c>
      <c r="D29" s="388">
        <v>109.25084501800001</v>
      </c>
      <c r="E29" s="388">
        <v>89.699229071999994</v>
      </c>
      <c r="F29" s="388">
        <v>120.013171472</v>
      </c>
      <c r="G29" s="388">
        <v>192.74880891000001</v>
      </c>
      <c r="H29" s="388">
        <v>253.31421283</v>
      </c>
      <c r="I29" s="389">
        <v>103.169901201</v>
      </c>
      <c r="J29" s="389">
        <v>213.484028153</v>
      </c>
      <c r="K29" s="390">
        <v>164.18095155099999</v>
      </c>
      <c r="M29" s="387" t="s">
        <v>110</v>
      </c>
      <c r="N29" s="388">
        <v>16.817121849999999</v>
      </c>
      <c r="O29" s="388">
        <v>94.931021552000004</v>
      </c>
      <c r="P29" s="388">
        <v>78.619029631000004</v>
      </c>
      <c r="Q29" s="388">
        <v>92.366796289999996</v>
      </c>
      <c r="R29" s="388">
        <v>154.857187036</v>
      </c>
      <c r="S29" s="388">
        <v>183.42329079800001</v>
      </c>
      <c r="T29" s="389">
        <v>85.025152359000003</v>
      </c>
      <c r="U29" s="389">
        <v>164.63710075099999</v>
      </c>
      <c r="V29" s="390">
        <v>129.055855643</v>
      </c>
      <c r="X29" s="387" t="s">
        <v>110</v>
      </c>
      <c r="Y29" s="388">
        <v>12.506589589000001</v>
      </c>
      <c r="Z29" s="388">
        <v>77.439792159000007</v>
      </c>
      <c r="AA29" s="388">
        <v>55.623845951</v>
      </c>
      <c r="AB29" s="388">
        <v>72.351336234000001</v>
      </c>
      <c r="AC29" s="388">
        <v>91.106464553999999</v>
      </c>
      <c r="AD29" s="388">
        <v>105.98232182</v>
      </c>
      <c r="AE29" s="389">
        <v>63.774961454</v>
      </c>
      <c r="AF29" s="389">
        <v>96.199374727999995</v>
      </c>
      <c r="AG29" s="390">
        <v>81.707818880999994</v>
      </c>
      <c r="AI29" s="387" t="s">
        <v>110</v>
      </c>
      <c r="AJ29" s="388">
        <v>12.506589589000001</v>
      </c>
      <c r="AK29" s="388">
        <v>77.447588947</v>
      </c>
      <c r="AL29" s="388">
        <v>58.673644852000002</v>
      </c>
      <c r="AM29" s="388">
        <v>72.675072890999999</v>
      </c>
      <c r="AN29" s="388">
        <v>95.739437330000001</v>
      </c>
      <c r="AO29" s="388">
        <v>106.622263645</v>
      </c>
      <c r="AP29" s="389">
        <v>65.462285800000004</v>
      </c>
      <c r="AQ29" s="389">
        <v>99.465290292000006</v>
      </c>
      <c r="AR29" s="390">
        <v>84.268209178999996</v>
      </c>
      <c r="AT29" s="387" t="s">
        <v>110</v>
      </c>
      <c r="AU29" s="422">
        <v>5.7340412330000001</v>
      </c>
      <c r="AV29" s="422">
        <v>25.965725783</v>
      </c>
      <c r="AW29" s="422">
        <v>19.513076649999999</v>
      </c>
      <c r="AX29" s="422">
        <v>19.498985397999999</v>
      </c>
      <c r="AY29" s="422">
        <v>17.939479104</v>
      </c>
      <c r="AZ29" s="422">
        <v>15.619757476</v>
      </c>
      <c r="BA29" s="433">
        <v>19.835551613</v>
      </c>
      <c r="BB29" s="433">
        <v>17.012581115</v>
      </c>
      <c r="BC29" s="423">
        <v>17.898655728000001</v>
      </c>
      <c r="BE29" s="387" t="s">
        <v>110</v>
      </c>
      <c r="BF29" s="422">
        <v>19.265939344</v>
      </c>
      <c r="BG29" s="422">
        <v>15.186144122</v>
      </c>
      <c r="BH29" s="422">
        <v>19.393210317000001</v>
      </c>
      <c r="BI29" s="422">
        <v>13.724125240999999</v>
      </c>
      <c r="BJ29" s="422">
        <v>25.686505312000001</v>
      </c>
      <c r="BK29" s="422">
        <v>15.870041154999999</v>
      </c>
      <c r="BL29" s="433">
        <v>16.347766085</v>
      </c>
      <c r="BM29" s="433">
        <v>21.698706241</v>
      </c>
      <c r="BN29" s="423">
        <v>20.195899173000001</v>
      </c>
      <c r="BQ29" s="391" t="s">
        <v>47</v>
      </c>
      <c r="BR29" s="387" t="s">
        <v>110</v>
      </c>
      <c r="BS29" s="422">
        <v>0.42863799000000002</v>
      </c>
      <c r="BT29" s="422">
        <v>36.136544192999999</v>
      </c>
      <c r="BU29" s="422">
        <v>18.002860116000001</v>
      </c>
      <c r="BV29" s="422">
        <v>16.899977833000001</v>
      </c>
      <c r="BW29" s="422">
        <v>24.778540627999998</v>
      </c>
      <c r="BX29" s="422">
        <v>0.10052271</v>
      </c>
      <c r="BY29" s="433">
        <v>18.765514895999999</v>
      </c>
      <c r="BZ29" s="433">
        <v>14.753446525999999</v>
      </c>
      <c r="CA29" s="423">
        <v>15.880232572000001</v>
      </c>
    </row>
    <row r="30" spans="2:79" s="327" customFormat="1" ht="15.75" customHeight="1">
      <c r="B30" s="391" t="s">
        <v>111</v>
      </c>
      <c r="C30" s="392">
        <v>137.94766451800001</v>
      </c>
      <c r="D30" s="392">
        <v>114.451798948</v>
      </c>
      <c r="E30" s="392">
        <v>107.99852882899999</v>
      </c>
      <c r="F30" s="392">
        <v>127.745685064</v>
      </c>
      <c r="G30" s="392">
        <v>170.46559959499999</v>
      </c>
      <c r="H30" s="392">
        <v>233.741015473</v>
      </c>
      <c r="I30" s="393">
        <v>117.833985192</v>
      </c>
      <c r="J30" s="393">
        <v>194.736038737</v>
      </c>
      <c r="K30" s="378">
        <v>146.92851067399999</v>
      </c>
      <c r="M30" s="391" t="s">
        <v>111</v>
      </c>
      <c r="N30" s="392">
        <v>84.062049299999998</v>
      </c>
      <c r="O30" s="392">
        <v>89.046583104000007</v>
      </c>
      <c r="P30" s="392">
        <v>89.958404716999993</v>
      </c>
      <c r="Q30" s="392">
        <v>107.18467203900001</v>
      </c>
      <c r="R30" s="392">
        <v>130.44536279100001</v>
      </c>
      <c r="S30" s="392">
        <v>210.655413796</v>
      </c>
      <c r="T30" s="393">
        <v>97.106929386999994</v>
      </c>
      <c r="U30" s="393">
        <v>161.211389919</v>
      </c>
      <c r="V30" s="378">
        <v>121.359712954</v>
      </c>
      <c r="X30" s="391" t="s">
        <v>111</v>
      </c>
      <c r="Y30" s="392">
        <v>61.375805516</v>
      </c>
      <c r="Z30" s="392">
        <v>81.122790082999998</v>
      </c>
      <c r="AA30" s="392">
        <v>79.120191192999997</v>
      </c>
      <c r="AB30" s="392">
        <v>83.693136998</v>
      </c>
      <c r="AC30" s="392">
        <v>83.552091004999994</v>
      </c>
      <c r="AD30" s="392">
        <v>171.964693396</v>
      </c>
      <c r="AE30" s="393">
        <v>81.008723610999994</v>
      </c>
      <c r="AF30" s="393">
        <v>117.464356233</v>
      </c>
      <c r="AG30" s="378">
        <v>94.801064432000004</v>
      </c>
      <c r="AI30" s="391" t="s">
        <v>111</v>
      </c>
      <c r="AJ30" s="392">
        <v>73.733797499000005</v>
      </c>
      <c r="AK30" s="392">
        <v>81.833310707999999</v>
      </c>
      <c r="AL30" s="392">
        <v>79.810646593000001</v>
      </c>
      <c r="AM30" s="392">
        <v>84.778445980000001</v>
      </c>
      <c r="AN30" s="392">
        <v>90.523068026999994</v>
      </c>
      <c r="AO30" s="392">
        <v>174.67212146400001</v>
      </c>
      <c r="AP30" s="393">
        <v>82.085661067000004</v>
      </c>
      <c r="AQ30" s="393">
        <v>122.79997133800001</v>
      </c>
      <c r="AR30" s="378">
        <v>97.489196903999996</v>
      </c>
      <c r="AT30" s="391" t="s">
        <v>111</v>
      </c>
      <c r="AU30" s="424">
        <v>16.343426099999999</v>
      </c>
      <c r="AV30" s="424">
        <v>19.169782017999999</v>
      </c>
      <c r="AW30" s="424">
        <v>23.949353182999999</v>
      </c>
      <c r="AX30" s="424">
        <v>18.601994994999998</v>
      </c>
      <c r="AY30" s="424">
        <v>17.185447657000001</v>
      </c>
      <c r="AZ30" s="424">
        <v>36.479436626999998</v>
      </c>
      <c r="BA30" s="434">
        <v>20.519864927</v>
      </c>
      <c r="BB30" s="434">
        <v>24.123313084999999</v>
      </c>
      <c r="BC30" s="425">
        <v>22.092206491999999</v>
      </c>
      <c r="BE30" s="391" t="s">
        <v>111</v>
      </c>
      <c r="BF30" s="424">
        <v>6.8217926609999999</v>
      </c>
      <c r="BG30" s="424">
        <v>5.1699731379999996</v>
      </c>
      <c r="BH30" s="424">
        <v>5.8634535139999997</v>
      </c>
      <c r="BI30" s="424">
        <v>12.566799431</v>
      </c>
      <c r="BJ30" s="424">
        <v>14.664414986000001</v>
      </c>
      <c r="BK30" s="424">
        <v>11.245131148</v>
      </c>
      <c r="BL30" s="434">
        <v>8.9084814849999994</v>
      </c>
      <c r="BM30" s="434">
        <v>13.090191546</v>
      </c>
      <c r="BN30" s="425">
        <v>11.005332210000001</v>
      </c>
      <c r="BQ30" s="387" t="s">
        <v>48</v>
      </c>
      <c r="BR30" s="391" t="s">
        <v>111</v>
      </c>
      <c r="BS30" s="424">
        <v>6.9155929890000003</v>
      </c>
      <c r="BT30" s="424">
        <v>10.023523708999999</v>
      </c>
      <c r="BU30" s="424">
        <v>28.172399745</v>
      </c>
      <c r="BV30" s="424">
        <v>10.265090806</v>
      </c>
      <c r="BW30" s="424">
        <v>19.739612304000001</v>
      </c>
      <c r="BX30" s="424">
        <v>38.566637849999999</v>
      </c>
      <c r="BY30" s="434">
        <v>17.135192299</v>
      </c>
      <c r="BZ30" s="434">
        <v>28.407493159000001</v>
      </c>
      <c r="CA30" s="425">
        <v>22.787504842000001</v>
      </c>
    </row>
    <row r="31" spans="2:79" s="374" customFormat="1" ht="15.75" customHeight="1">
      <c r="B31" s="387" t="s">
        <v>112</v>
      </c>
      <c r="C31" s="388">
        <v>98.657848740999995</v>
      </c>
      <c r="D31" s="388">
        <v>108.106432609</v>
      </c>
      <c r="E31" s="388">
        <v>90.856786143999997</v>
      </c>
      <c r="F31" s="388">
        <v>142.13204312799999</v>
      </c>
      <c r="G31" s="388">
        <v>204.03349186</v>
      </c>
      <c r="H31" s="388">
        <v>485.086814554</v>
      </c>
      <c r="I31" s="389">
        <v>112.968272852</v>
      </c>
      <c r="J31" s="389">
        <v>335.44960966799999</v>
      </c>
      <c r="K31" s="390">
        <v>198.37048721100001</v>
      </c>
      <c r="M31" s="387" t="s">
        <v>112</v>
      </c>
      <c r="N31" s="388">
        <v>74.832897467999999</v>
      </c>
      <c r="O31" s="388">
        <v>83.342864835</v>
      </c>
      <c r="P31" s="388">
        <v>71.554172131000001</v>
      </c>
      <c r="Q31" s="388">
        <v>111.574073173</v>
      </c>
      <c r="R31" s="388">
        <v>167.380311439</v>
      </c>
      <c r="S31" s="388">
        <v>435.04383306400001</v>
      </c>
      <c r="T31" s="389">
        <v>88.314666157000005</v>
      </c>
      <c r="U31" s="389">
        <v>292.535568646</v>
      </c>
      <c r="V31" s="390">
        <v>166.70738682499999</v>
      </c>
      <c r="X31" s="387" t="s">
        <v>112</v>
      </c>
      <c r="Y31" s="388">
        <v>67.539573504000003</v>
      </c>
      <c r="Z31" s="388">
        <v>69.634261823000003</v>
      </c>
      <c r="AA31" s="388">
        <v>61.357405303999997</v>
      </c>
      <c r="AB31" s="388">
        <v>83.320660582000002</v>
      </c>
      <c r="AC31" s="388">
        <v>106.428357269</v>
      </c>
      <c r="AD31" s="388">
        <v>263.95515244500001</v>
      </c>
      <c r="AE31" s="389">
        <v>71.149582473999999</v>
      </c>
      <c r="AF31" s="389">
        <v>180.085411647</v>
      </c>
      <c r="AG31" s="390">
        <v>112.965948591</v>
      </c>
      <c r="AI31" s="387" t="s">
        <v>112</v>
      </c>
      <c r="AJ31" s="388">
        <v>67.539573504000003</v>
      </c>
      <c r="AK31" s="388">
        <v>72.847889805999998</v>
      </c>
      <c r="AL31" s="388">
        <v>63.915258692999998</v>
      </c>
      <c r="AM31" s="388">
        <v>84.414466374</v>
      </c>
      <c r="AN31" s="388">
        <v>111.152720323</v>
      </c>
      <c r="AO31" s="388">
        <v>268.42442603699999</v>
      </c>
      <c r="AP31" s="389">
        <v>73.236727150999997</v>
      </c>
      <c r="AQ31" s="389">
        <v>184.69049887599999</v>
      </c>
      <c r="AR31" s="390">
        <v>116.019636676</v>
      </c>
      <c r="AT31" s="387" t="s">
        <v>112</v>
      </c>
      <c r="AU31" s="422">
        <v>23.444457125</v>
      </c>
      <c r="AV31" s="422">
        <v>21.254644445</v>
      </c>
      <c r="AW31" s="422">
        <v>18.788555093999999</v>
      </c>
      <c r="AX31" s="422">
        <v>18.705193936000001</v>
      </c>
      <c r="AY31" s="422">
        <v>24.297272721999999</v>
      </c>
      <c r="AZ31" s="422">
        <v>34.446409008000003</v>
      </c>
      <c r="BA31" s="433">
        <v>19.423662870000001</v>
      </c>
      <c r="BB31" s="433">
        <v>30.348914772000001</v>
      </c>
      <c r="BC31" s="423">
        <v>24.829681018999999</v>
      </c>
      <c r="BE31" s="387" t="s">
        <v>112</v>
      </c>
      <c r="BF31" s="422">
        <v>7.2917293069999998</v>
      </c>
      <c r="BG31" s="422">
        <v>8.8678801210000007</v>
      </c>
      <c r="BH31" s="422">
        <v>5.1196611499999998</v>
      </c>
      <c r="BI31" s="422">
        <v>16.541769652999999</v>
      </c>
      <c r="BJ31" s="422">
        <v>17.423792897999999</v>
      </c>
      <c r="BK31" s="422">
        <v>24.230199025000001</v>
      </c>
      <c r="BL31" s="433">
        <v>11.022631783</v>
      </c>
      <c r="BM31" s="433">
        <v>22.026040156000001</v>
      </c>
      <c r="BN31" s="423">
        <v>18.165177162999999</v>
      </c>
      <c r="BQ31" s="391" t="s">
        <v>77</v>
      </c>
      <c r="BR31" s="387" t="s">
        <v>112</v>
      </c>
      <c r="BS31" s="422">
        <v>19.175398253000001</v>
      </c>
      <c r="BT31" s="422">
        <v>19.821486484000001</v>
      </c>
      <c r="BU31" s="422">
        <v>15.083503461999999</v>
      </c>
      <c r="BV31" s="422">
        <v>23.311916222000001</v>
      </c>
      <c r="BW31" s="422">
        <v>26.265272518</v>
      </c>
      <c r="BX31" s="422">
        <v>3.608687448</v>
      </c>
      <c r="BY31" s="433">
        <v>19.870049034000001</v>
      </c>
      <c r="BZ31" s="433">
        <v>10.945703779</v>
      </c>
      <c r="CA31" s="423">
        <v>14.077067550000001</v>
      </c>
    </row>
    <row r="32" spans="2:79" s="327" customFormat="1" ht="15.75" customHeight="1">
      <c r="B32" s="391" t="s">
        <v>113</v>
      </c>
      <c r="C32" s="392">
        <v>187.634237004</v>
      </c>
      <c r="D32" s="392">
        <v>151.51243657099999</v>
      </c>
      <c r="E32" s="392">
        <v>114.025436528</v>
      </c>
      <c r="F32" s="392">
        <v>167.225217961</v>
      </c>
      <c r="G32" s="392">
        <v>151.65405793299999</v>
      </c>
      <c r="H32" s="392">
        <v>406.72129364199998</v>
      </c>
      <c r="I32" s="393">
        <v>139.07494573</v>
      </c>
      <c r="J32" s="393">
        <v>270.265975631</v>
      </c>
      <c r="K32" s="378">
        <v>198.02805141100001</v>
      </c>
      <c r="M32" s="391" t="s">
        <v>113</v>
      </c>
      <c r="N32" s="392">
        <v>154.843604989</v>
      </c>
      <c r="O32" s="392">
        <v>113.95550776899999</v>
      </c>
      <c r="P32" s="392">
        <v>92.541351403999997</v>
      </c>
      <c r="Q32" s="392">
        <v>117.983166324</v>
      </c>
      <c r="R32" s="392">
        <v>124.213135201</v>
      </c>
      <c r="S32" s="392">
        <v>361.10451196999998</v>
      </c>
      <c r="T32" s="393">
        <v>107.78843179099999</v>
      </c>
      <c r="U32" s="393">
        <v>234.372875658</v>
      </c>
      <c r="V32" s="378">
        <v>164.67148318900001</v>
      </c>
      <c r="X32" s="391" t="s">
        <v>113</v>
      </c>
      <c r="Y32" s="392">
        <v>133.47921103499999</v>
      </c>
      <c r="Z32" s="392">
        <v>99.990052919999997</v>
      </c>
      <c r="AA32" s="392">
        <v>73.619345777000007</v>
      </c>
      <c r="AB32" s="392">
        <v>68.007668246999998</v>
      </c>
      <c r="AC32" s="392">
        <v>75.966924374000001</v>
      </c>
      <c r="AD32" s="392">
        <v>266.75653176399999</v>
      </c>
      <c r="AE32" s="393">
        <v>83.242400859</v>
      </c>
      <c r="AF32" s="393">
        <v>164.68832030900001</v>
      </c>
      <c r="AG32" s="378">
        <v>119.841624908</v>
      </c>
      <c r="AI32" s="391" t="s">
        <v>113</v>
      </c>
      <c r="AJ32" s="392">
        <v>135.14262234099999</v>
      </c>
      <c r="AK32" s="392">
        <v>106.136336081</v>
      </c>
      <c r="AL32" s="392">
        <v>78.507947716999993</v>
      </c>
      <c r="AM32" s="392">
        <v>75.962324096000003</v>
      </c>
      <c r="AN32" s="392">
        <v>76.901165977000005</v>
      </c>
      <c r="AO32" s="392">
        <v>279.71147273100001</v>
      </c>
      <c r="AP32" s="393">
        <v>88.685303947999998</v>
      </c>
      <c r="AQ32" s="393">
        <v>171.212453533</v>
      </c>
      <c r="AR32" s="378">
        <v>125.77039867400001</v>
      </c>
      <c r="AT32" s="391" t="s">
        <v>113</v>
      </c>
      <c r="AU32" s="424">
        <v>29.863998513999999</v>
      </c>
      <c r="AV32" s="424">
        <v>25.527404546</v>
      </c>
      <c r="AW32" s="424">
        <v>20.444303153</v>
      </c>
      <c r="AX32" s="424">
        <v>15.097111933000001</v>
      </c>
      <c r="AY32" s="424">
        <v>17.769518617999999</v>
      </c>
      <c r="AZ32" s="424">
        <v>31.820920309000002</v>
      </c>
      <c r="BA32" s="434">
        <v>21.074847558999998</v>
      </c>
      <c r="BB32" s="434">
        <v>26.725117448999999</v>
      </c>
      <c r="BC32" s="425">
        <v>24.183777308</v>
      </c>
      <c r="BE32" s="391" t="s">
        <v>113</v>
      </c>
      <c r="BF32" s="424">
        <v>9.898403257</v>
      </c>
      <c r="BG32" s="424">
        <v>4.0747782319999999</v>
      </c>
      <c r="BH32" s="424">
        <v>9.6228720110000001</v>
      </c>
      <c r="BI32" s="424">
        <v>12.529559354</v>
      </c>
      <c r="BJ32" s="424">
        <v>30.019558880999998</v>
      </c>
      <c r="BK32" s="424">
        <v>17.664939226000001</v>
      </c>
      <c r="BL32" s="434">
        <v>9.2220086939999995</v>
      </c>
      <c r="BM32" s="434">
        <v>21.373691546</v>
      </c>
      <c r="BN32" s="425">
        <v>16.674537006000001</v>
      </c>
      <c r="BQ32" s="387" t="s">
        <v>49</v>
      </c>
      <c r="BR32" s="391" t="s">
        <v>113</v>
      </c>
      <c r="BS32" s="424">
        <v>24.153633742</v>
      </c>
      <c r="BT32" s="424">
        <v>19.292083546000001</v>
      </c>
      <c r="BU32" s="424">
        <v>20.393901713000002</v>
      </c>
      <c r="BV32" s="424">
        <v>12.621294322000001</v>
      </c>
      <c r="BW32" s="424">
        <v>23.911487075</v>
      </c>
      <c r="BX32" s="424">
        <v>40.273894380000002</v>
      </c>
      <c r="BY32" s="434">
        <v>18.747619021999999</v>
      </c>
      <c r="BZ32" s="434">
        <v>35.362038106999997</v>
      </c>
      <c r="CA32" s="425">
        <v>28.937107187999999</v>
      </c>
    </row>
    <row r="33" spans="2:79" s="374" customFormat="1" ht="15.75" customHeight="1">
      <c r="B33" s="387" t="s">
        <v>56</v>
      </c>
      <c r="C33" s="388">
        <v>382.22481243499999</v>
      </c>
      <c r="D33" s="388">
        <v>140.57129882699999</v>
      </c>
      <c r="E33" s="388">
        <v>132.30044673399999</v>
      </c>
      <c r="F33" s="388">
        <v>119.417250145</v>
      </c>
      <c r="G33" s="388">
        <v>184.89989681599999</v>
      </c>
      <c r="H33" s="388">
        <v>561.01665888900004</v>
      </c>
      <c r="I33" s="389">
        <v>130.39052959599999</v>
      </c>
      <c r="J33" s="389">
        <v>335.45648677200001</v>
      </c>
      <c r="K33" s="390">
        <v>217.26518197799999</v>
      </c>
      <c r="M33" s="387" t="s">
        <v>56</v>
      </c>
      <c r="N33" s="388">
        <v>281.57960000000003</v>
      </c>
      <c r="O33" s="388">
        <v>112.99893500899999</v>
      </c>
      <c r="P33" s="388">
        <v>115.52074938299999</v>
      </c>
      <c r="Q33" s="388">
        <v>100.79860491399999</v>
      </c>
      <c r="R33" s="388">
        <v>151.815681533</v>
      </c>
      <c r="S33" s="388">
        <v>455.24930024999998</v>
      </c>
      <c r="T33" s="389">
        <v>111.35109417</v>
      </c>
      <c r="U33" s="389">
        <v>273.27777926099998</v>
      </c>
      <c r="V33" s="390">
        <v>179.950117979</v>
      </c>
      <c r="X33" s="387" t="s">
        <v>56</v>
      </c>
      <c r="Y33" s="388">
        <v>246.82536269400001</v>
      </c>
      <c r="Z33" s="388">
        <v>95.385475408000005</v>
      </c>
      <c r="AA33" s="388">
        <v>89.407474442999998</v>
      </c>
      <c r="AB33" s="388">
        <v>64.805361214000001</v>
      </c>
      <c r="AC33" s="388">
        <v>89.374836298000005</v>
      </c>
      <c r="AD33" s="388">
        <v>366.20600516000002</v>
      </c>
      <c r="AE33" s="389">
        <v>83.140764293999993</v>
      </c>
      <c r="AF33" s="389">
        <v>200.188181993</v>
      </c>
      <c r="AG33" s="390">
        <v>132.72702358800001</v>
      </c>
      <c r="AI33" s="387" t="s">
        <v>56</v>
      </c>
      <c r="AJ33" s="388">
        <v>246.82536269400001</v>
      </c>
      <c r="AK33" s="388">
        <v>97.062946883999999</v>
      </c>
      <c r="AL33" s="388">
        <v>90.366385210000004</v>
      </c>
      <c r="AM33" s="388">
        <v>66.292025401000004</v>
      </c>
      <c r="AN33" s="388">
        <v>89.671279948000006</v>
      </c>
      <c r="AO33" s="388">
        <v>376.12278359099997</v>
      </c>
      <c r="AP33" s="389">
        <v>84.347695017000007</v>
      </c>
      <c r="AQ33" s="389">
        <v>204.335570203</v>
      </c>
      <c r="AR33" s="390">
        <v>135.17965703799999</v>
      </c>
      <c r="AT33" s="387" t="s">
        <v>56</v>
      </c>
      <c r="AU33" s="422">
        <v>24.196968013999999</v>
      </c>
      <c r="AV33" s="422">
        <v>27.861773041999999</v>
      </c>
      <c r="AW33" s="422">
        <v>28.765818402000001</v>
      </c>
      <c r="AX33" s="422">
        <v>16.972176517000001</v>
      </c>
      <c r="AY33" s="422">
        <v>19.059452017000002</v>
      </c>
      <c r="AZ33" s="422">
        <v>39.578374369999999</v>
      </c>
      <c r="BA33" s="433">
        <v>24.425785357999999</v>
      </c>
      <c r="BB33" s="433">
        <v>30.818192623000002</v>
      </c>
      <c r="BC33" s="423">
        <v>28.167695064</v>
      </c>
      <c r="BE33" s="387" t="s">
        <v>56</v>
      </c>
      <c r="BF33" s="422">
        <v>9.0926167469999992</v>
      </c>
      <c r="BG33" s="422">
        <v>8.2271757359999995</v>
      </c>
      <c r="BH33" s="422">
        <v>17.476733532000001</v>
      </c>
      <c r="BI33" s="422">
        <v>18.570239932</v>
      </c>
      <c r="BJ33" s="422">
        <v>19.111819793999999</v>
      </c>
      <c r="BK33" s="422">
        <v>11.387397544000001</v>
      </c>
      <c r="BL33" s="433">
        <v>16.469765086999999</v>
      </c>
      <c r="BM33" s="433">
        <v>13.940723201000001</v>
      </c>
      <c r="BN33" s="423">
        <v>14.815513374</v>
      </c>
      <c r="BQ33" s="391" t="s">
        <v>50</v>
      </c>
      <c r="BR33" s="387" t="s">
        <v>56</v>
      </c>
      <c r="BS33" s="422">
        <v>0.124170745</v>
      </c>
      <c r="BT33" s="422">
        <v>28.615766201</v>
      </c>
      <c r="BU33" s="422">
        <v>24.001302787</v>
      </c>
      <c r="BV33" s="422">
        <v>31.850349314999999</v>
      </c>
      <c r="BW33" s="422">
        <v>13.009747953</v>
      </c>
      <c r="BX33" s="422">
        <v>20.679882826</v>
      </c>
      <c r="BY33" s="433">
        <v>26.541181985000001</v>
      </c>
      <c r="BZ33" s="433">
        <v>18.144501987000002</v>
      </c>
      <c r="CA33" s="423">
        <v>21.048895616999999</v>
      </c>
    </row>
    <row r="34" spans="2:79" s="327" customFormat="1" ht="15.75" customHeight="1">
      <c r="B34" s="391" t="s">
        <v>78</v>
      </c>
      <c r="C34" s="392">
        <v>143.04101319099999</v>
      </c>
      <c r="D34" s="392">
        <v>159.11226530499999</v>
      </c>
      <c r="E34" s="392">
        <v>106.064531958</v>
      </c>
      <c r="F34" s="392">
        <v>112.292562098</v>
      </c>
      <c r="G34" s="392">
        <v>111.89432483500001</v>
      </c>
      <c r="H34" s="392">
        <v>275.51379739499998</v>
      </c>
      <c r="I34" s="393">
        <v>114.45347130899999</v>
      </c>
      <c r="J34" s="393">
        <v>237.611200685</v>
      </c>
      <c r="K34" s="378">
        <v>204.13584475799999</v>
      </c>
      <c r="M34" s="391" t="s">
        <v>78</v>
      </c>
      <c r="N34" s="392">
        <v>121.703456695</v>
      </c>
      <c r="O34" s="392">
        <v>138.488573863</v>
      </c>
      <c r="P34" s="392">
        <v>90.452492473999996</v>
      </c>
      <c r="Q34" s="392">
        <v>101.64744791</v>
      </c>
      <c r="R34" s="392">
        <v>81.048032445999993</v>
      </c>
      <c r="S34" s="392">
        <v>214.91067283199999</v>
      </c>
      <c r="T34" s="393">
        <v>100.593636274</v>
      </c>
      <c r="U34" s="393">
        <v>183.90127282700001</v>
      </c>
      <c r="V34" s="378">
        <v>161.25752323</v>
      </c>
      <c r="X34" s="391" t="s">
        <v>78</v>
      </c>
      <c r="Y34" s="392">
        <v>75.440318986999998</v>
      </c>
      <c r="Z34" s="392">
        <v>126.73151491500001</v>
      </c>
      <c r="AA34" s="392">
        <v>68.305115752999995</v>
      </c>
      <c r="AB34" s="392">
        <v>73.523209992999995</v>
      </c>
      <c r="AC34" s="392">
        <v>53.935537711000002</v>
      </c>
      <c r="AD34" s="392">
        <v>176.127895112</v>
      </c>
      <c r="AE34" s="393">
        <v>74.491753098999993</v>
      </c>
      <c r="AF34" s="393">
        <v>147.82192656699999</v>
      </c>
      <c r="AG34" s="378">
        <v>127.890139342</v>
      </c>
      <c r="AI34" s="391" t="s">
        <v>78</v>
      </c>
      <c r="AJ34" s="392">
        <v>116.888255083</v>
      </c>
      <c r="AK34" s="392">
        <v>126.73151491500001</v>
      </c>
      <c r="AL34" s="392">
        <v>68.368573428999994</v>
      </c>
      <c r="AM34" s="392">
        <v>74.243321479000002</v>
      </c>
      <c r="AN34" s="392">
        <v>56.503021429</v>
      </c>
      <c r="AO34" s="392">
        <v>180.57428632700001</v>
      </c>
      <c r="AP34" s="393">
        <v>77.650588256000006</v>
      </c>
      <c r="AQ34" s="393">
        <v>151.833067185</v>
      </c>
      <c r="AR34" s="378">
        <v>131.669615827</v>
      </c>
      <c r="AT34" s="391" t="s">
        <v>78</v>
      </c>
      <c r="AU34" s="424">
        <v>23.116933884000002</v>
      </c>
      <c r="AV34" s="424">
        <v>28.593934369999999</v>
      </c>
      <c r="AW34" s="424">
        <v>18.149507984</v>
      </c>
      <c r="AX34" s="424">
        <v>18.444246147000001</v>
      </c>
      <c r="AY34" s="424">
        <v>12.390481651</v>
      </c>
      <c r="AZ34" s="424">
        <v>36.044211961000002</v>
      </c>
      <c r="BA34" s="434">
        <v>19.338663642</v>
      </c>
      <c r="BB34" s="434">
        <v>30.950660924000001</v>
      </c>
      <c r="BC34" s="425">
        <v>28.223522153000001</v>
      </c>
      <c r="BE34" s="391" t="s">
        <v>78</v>
      </c>
      <c r="BF34" s="424">
        <v>1.261984437</v>
      </c>
      <c r="BG34" s="424">
        <v>3.4878903000000001</v>
      </c>
      <c r="BH34" s="424">
        <v>8.1274793879999994</v>
      </c>
      <c r="BI34" s="424">
        <v>22.089225828</v>
      </c>
      <c r="BJ34" s="424">
        <v>19.927937373999999</v>
      </c>
      <c r="BK34" s="424">
        <v>8.9135211709999993</v>
      </c>
      <c r="BL34" s="434">
        <v>13.844944604</v>
      </c>
      <c r="BM34" s="434">
        <v>10.115056682000001</v>
      </c>
      <c r="BN34" s="425">
        <v>10.683476237000001</v>
      </c>
      <c r="BQ34" s="387" t="s">
        <v>51</v>
      </c>
      <c r="BR34" s="391" t="s">
        <v>78</v>
      </c>
      <c r="BS34" s="424">
        <v>10.17525243</v>
      </c>
      <c r="BT34" s="424">
        <v>0.49818812800000001</v>
      </c>
      <c r="BU34" s="424">
        <v>0.90491500999999996</v>
      </c>
      <c r="BV34" s="424">
        <v>39.281197812999999</v>
      </c>
      <c r="BW34" s="424">
        <v>12.661289243000001</v>
      </c>
      <c r="BX34" s="424">
        <v>27.893289699</v>
      </c>
      <c r="BY34" s="434">
        <v>19.916206052</v>
      </c>
      <c r="BZ34" s="434">
        <v>26.231668320000001</v>
      </c>
      <c r="CA34" s="425">
        <v>25.269217884</v>
      </c>
    </row>
    <row r="35" spans="2:79" s="374" customFormat="1" ht="15.75" customHeight="1">
      <c r="B35" s="387" t="s">
        <v>114</v>
      </c>
      <c r="C35" s="388" t="s">
        <v>88</v>
      </c>
      <c r="D35" s="388">
        <v>122.181408359</v>
      </c>
      <c r="E35" s="388">
        <v>111.832441735</v>
      </c>
      <c r="F35" s="388">
        <v>100.66658698400001</v>
      </c>
      <c r="G35" s="388">
        <v>164.14439139300001</v>
      </c>
      <c r="H35" s="388">
        <v>69.942963653000007</v>
      </c>
      <c r="I35" s="389">
        <v>108.99304344399999</v>
      </c>
      <c r="J35" s="389">
        <v>86.578348719999994</v>
      </c>
      <c r="K35" s="390">
        <v>89.261065638000005</v>
      </c>
      <c r="M35" s="387" t="s">
        <v>114</v>
      </c>
      <c r="N35" s="388" t="s">
        <v>88</v>
      </c>
      <c r="O35" s="388">
        <v>116.312607954</v>
      </c>
      <c r="P35" s="388">
        <v>89.478186190000002</v>
      </c>
      <c r="Q35" s="388">
        <v>86.388397311999995</v>
      </c>
      <c r="R35" s="388">
        <v>114.87470287799999</v>
      </c>
      <c r="S35" s="388">
        <v>51.301115713999998</v>
      </c>
      <c r="T35" s="389">
        <v>90.234213646000001</v>
      </c>
      <c r="U35" s="389">
        <v>62.527815009999998</v>
      </c>
      <c r="V35" s="390">
        <v>65.843872859000001</v>
      </c>
      <c r="X35" s="387" t="s">
        <v>114</v>
      </c>
      <c r="Y35" s="388" t="s">
        <v>88</v>
      </c>
      <c r="Z35" s="388">
        <v>109.148901056</v>
      </c>
      <c r="AA35" s="388">
        <v>64.032634701000006</v>
      </c>
      <c r="AB35" s="388">
        <v>71.018592026999997</v>
      </c>
      <c r="AC35" s="388">
        <v>75.096560647000004</v>
      </c>
      <c r="AD35" s="388">
        <v>43.180806576000002</v>
      </c>
      <c r="AE35" s="389">
        <v>69.127337624000006</v>
      </c>
      <c r="AF35" s="389">
        <v>48.816929842999997</v>
      </c>
      <c r="AG35" s="390">
        <v>51.247793846999997</v>
      </c>
      <c r="AI35" s="387" t="s">
        <v>114</v>
      </c>
      <c r="AJ35" s="388" t="s">
        <v>88</v>
      </c>
      <c r="AK35" s="388">
        <v>113.51475103999999</v>
      </c>
      <c r="AL35" s="388">
        <v>83.482000233999997</v>
      </c>
      <c r="AM35" s="388">
        <v>71.018592026999997</v>
      </c>
      <c r="AN35" s="388">
        <v>78.296446648</v>
      </c>
      <c r="AO35" s="388">
        <v>43.607294654</v>
      </c>
      <c r="AP35" s="389">
        <v>81.501308878000003</v>
      </c>
      <c r="AQ35" s="389">
        <v>49.733182710000001</v>
      </c>
      <c r="AR35" s="390">
        <v>53.535370989</v>
      </c>
      <c r="AT35" s="387" t="s">
        <v>114</v>
      </c>
      <c r="AU35" s="422" t="s">
        <v>88</v>
      </c>
      <c r="AV35" s="422">
        <v>54.971566195999998</v>
      </c>
      <c r="AW35" s="422">
        <v>27.683157842</v>
      </c>
      <c r="AX35" s="422">
        <v>23.584506709999999</v>
      </c>
      <c r="AY35" s="422">
        <v>20.086249910999999</v>
      </c>
      <c r="AZ35" s="422">
        <v>18.650285626999999</v>
      </c>
      <c r="BA35" s="433">
        <v>27.598548513000001</v>
      </c>
      <c r="BB35" s="433">
        <v>19.028484427999999</v>
      </c>
      <c r="BC35" s="423">
        <v>20.169982218000001</v>
      </c>
      <c r="BE35" s="387" t="s">
        <v>114</v>
      </c>
      <c r="BF35" s="422" t="s">
        <v>88</v>
      </c>
      <c r="BG35" s="422">
        <v>2.2288350810000002</v>
      </c>
      <c r="BH35" s="422">
        <v>5.0757807079999999</v>
      </c>
      <c r="BI35" s="422">
        <v>5.9204135449999997</v>
      </c>
      <c r="BJ35" s="422">
        <v>9.1312050249999999</v>
      </c>
      <c r="BK35" s="422">
        <v>9.9732177980000003</v>
      </c>
      <c r="BL35" s="433">
        <v>5.1153950300000002</v>
      </c>
      <c r="BM35" s="433">
        <v>9.6913075899999992</v>
      </c>
      <c r="BN35" s="423">
        <v>9.0225689009999996</v>
      </c>
      <c r="BQ35" s="391" t="s">
        <v>52</v>
      </c>
      <c r="BR35" s="387" t="s">
        <v>114</v>
      </c>
      <c r="BS35" s="422" t="s">
        <v>88</v>
      </c>
      <c r="BT35" s="422">
        <v>34.987538594999997</v>
      </c>
      <c r="BU35" s="422">
        <v>17.051251527000002</v>
      </c>
      <c r="BV35" s="422">
        <v>32.014891996999999</v>
      </c>
      <c r="BW35" s="422">
        <v>22.754908132000001</v>
      </c>
      <c r="BX35" s="422">
        <v>23.437598839</v>
      </c>
      <c r="BY35" s="433">
        <v>22.682790309000001</v>
      </c>
      <c r="BZ35" s="433">
        <v>23.209030477999999</v>
      </c>
      <c r="CA35" s="423">
        <v>23.132124035</v>
      </c>
    </row>
    <row r="36" spans="2:79" s="327" customFormat="1" ht="15.75" customHeight="1">
      <c r="B36" s="391" t="s">
        <v>747</v>
      </c>
      <c r="C36" s="394">
        <v>66.510911171999993</v>
      </c>
      <c r="D36" s="392">
        <v>246.96327317800001</v>
      </c>
      <c r="E36" s="392">
        <v>9.4860619899999996</v>
      </c>
      <c r="F36" s="392">
        <v>25.642185497</v>
      </c>
      <c r="G36" s="392">
        <v>97.713319881999993</v>
      </c>
      <c r="H36" s="392" t="s">
        <v>88</v>
      </c>
      <c r="I36" s="393">
        <v>26.731467573</v>
      </c>
      <c r="J36" s="393">
        <v>97.713319881999993</v>
      </c>
      <c r="K36" s="378">
        <v>76.086808632</v>
      </c>
      <c r="M36" s="391" t="s">
        <v>747</v>
      </c>
      <c r="N36" s="394">
        <v>60.222184237</v>
      </c>
      <c r="O36" s="392">
        <v>12.715098194999999</v>
      </c>
      <c r="P36" s="392">
        <v>8.7132167559999996</v>
      </c>
      <c r="Q36" s="392">
        <v>23.455466144999999</v>
      </c>
      <c r="R36" s="392">
        <v>75.285256384999997</v>
      </c>
      <c r="S36" s="392" t="s">
        <v>88</v>
      </c>
      <c r="T36" s="393">
        <v>20.724169715999999</v>
      </c>
      <c r="U36" s="393">
        <v>75.285256384999997</v>
      </c>
      <c r="V36" s="378">
        <v>58.661768602000002</v>
      </c>
      <c r="X36" s="391" t="s">
        <v>747</v>
      </c>
      <c r="Y36" s="394">
        <v>41.639755399999999</v>
      </c>
      <c r="Z36" s="392">
        <v>12.272776893</v>
      </c>
      <c r="AA36" s="392">
        <v>8.7132167559999996</v>
      </c>
      <c r="AB36" s="392">
        <v>22.082129178999999</v>
      </c>
      <c r="AC36" s="392">
        <v>59.495422894999997</v>
      </c>
      <c r="AD36" s="392" t="s">
        <v>88</v>
      </c>
      <c r="AE36" s="393">
        <v>19.454973892999998</v>
      </c>
      <c r="AF36" s="393">
        <v>59.495422894999997</v>
      </c>
      <c r="AG36" s="378">
        <v>47.296034001000002</v>
      </c>
      <c r="AI36" s="391" t="s">
        <v>747</v>
      </c>
      <c r="AJ36" s="394">
        <v>41.639755399999999</v>
      </c>
      <c r="AK36" s="392">
        <v>12.272776893</v>
      </c>
      <c r="AL36" s="392">
        <v>8.7132167559999996</v>
      </c>
      <c r="AM36" s="392">
        <v>22.082129178999999</v>
      </c>
      <c r="AN36" s="392">
        <v>59.543885011999997</v>
      </c>
      <c r="AO36" s="392" t="s">
        <v>88</v>
      </c>
      <c r="AP36" s="393">
        <v>19.454973892999998</v>
      </c>
      <c r="AQ36" s="393">
        <v>59.543885011999997</v>
      </c>
      <c r="AR36" s="378">
        <v>47.329730843</v>
      </c>
      <c r="AT36" s="391" t="s">
        <v>747</v>
      </c>
      <c r="AU36" s="426">
        <v>19.675004897000001</v>
      </c>
      <c r="AV36" s="424">
        <v>2.5553720110000002</v>
      </c>
      <c r="AW36" s="424">
        <v>6.865744587</v>
      </c>
      <c r="AX36" s="424">
        <v>10.024683543</v>
      </c>
      <c r="AY36" s="424">
        <v>11.296472015999999</v>
      </c>
      <c r="AZ36" s="424" t="s">
        <v>88</v>
      </c>
      <c r="BA36" s="434">
        <v>9.4394171270000005</v>
      </c>
      <c r="BB36" s="434">
        <v>11.296472015999999</v>
      </c>
      <c r="BC36" s="425">
        <v>11.025075969</v>
      </c>
      <c r="BE36" s="391" t="s">
        <v>747</v>
      </c>
      <c r="BF36" s="426">
        <v>0</v>
      </c>
      <c r="BG36" s="424" t="s">
        <v>88</v>
      </c>
      <c r="BH36" s="424">
        <v>0</v>
      </c>
      <c r="BI36" s="424">
        <v>1.3477680830000001</v>
      </c>
      <c r="BJ36" s="424">
        <v>7.631762588</v>
      </c>
      <c r="BK36" s="424" t="s">
        <v>88</v>
      </c>
      <c r="BL36" s="434">
        <v>0.99832899200000003</v>
      </c>
      <c r="BM36" s="434">
        <v>7.631762588</v>
      </c>
      <c r="BN36" s="425">
        <v>6.9217092769999997</v>
      </c>
      <c r="BQ36" s="387" t="s">
        <v>53</v>
      </c>
      <c r="BR36" s="391" t="s">
        <v>747</v>
      </c>
      <c r="BS36" s="426">
        <v>32.841784396999998</v>
      </c>
      <c r="BT36" s="424">
        <v>0</v>
      </c>
      <c r="BU36" s="424">
        <v>0</v>
      </c>
      <c r="BV36" s="424">
        <v>7.9420652550000002</v>
      </c>
      <c r="BW36" s="424">
        <v>30.183011657000002</v>
      </c>
      <c r="BX36" s="424" t="s">
        <v>88</v>
      </c>
      <c r="BY36" s="434">
        <v>6.766685485</v>
      </c>
      <c r="BZ36" s="434">
        <v>30.183011657000002</v>
      </c>
      <c r="CA36" s="425">
        <v>27.676490758</v>
      </c>
    </row>
    <row r="37" spans="2:79" s="374" customFormat="1" ht="15.75" customHeight="1">
      <c r="B37" s="395" t="s">
        <v>700</v>
      </c>
      <c r="C37" s="396"/>
      <c r="D37" s="396"/>
      <c r="E37" s="396"/>
      <c r="F37" s="396"/>
      <c r="G37" s="396"/>
      <c r="H37" s="396"/>
      <c r="I37" s="397"/>
      <c r="J37" s="397"/>
      <c r="K37" s="398"/>
      <c r="M37" s="395" t="s">
        <v>700</v>
      </c>
      <c r="N37" s="396"/>
      <c r="O37" s="396"/>
      <c r="P37" s="396"/>
      <c r="Q37" s="396"/>
      <c r="R37" s="396"/>
      <c r="S37" s="396"/>
      <c r="T37" s="397"/>
      <c r="U37" s="397"/>
      <c r="V37" s="398"/>
      <c r="X37" s="395" t="s">
        <v>700</v>
      </c>
      <c r="Y37" s="396"/>
      <c r="Z37" s="396"/>
      <c r="AA37" s="396"/>
      <c r="AB37" s="396"/>
      <c r="AC37" s="396"/>
      <c r="AD37" s="396"/>
      <c r="AE37" s="397"/>
      <c r="AF37" s="397"/>
      <c r="AG37" s="398"/>
      <c r="AI37" s="395" t="s">
        <v>700</v>
      </c>
      <c r="AJ37" s="396"/>
      <c r="AK37" s="396"/>
      <c r="AL37" s="396"/>
      <c r="AM37" s="396"/>
      <c r="AN37" s="396"/>
      <c r="AO37" s="396"/>
      <c r="AP37" s="397"/>
      <c r="AQ37" s="397"/>
      <c r="AR37" s="398"/>
      <c r="AT37" s="395" t="s">
        <v>700</v>
      </c>
      <c r="AU37" s="427"/>
      <c r="AV37" s="427"/>
      <c r="AW37" s="427"/>
      <c r="AX37" s="427"/>
      <c r="AY37" s="427"/>
      <c r="AZ37" s="427"/>
      <c r="BA37" s="435"/>
      <c r="BB37" s="435"/>
      <c r="BC37" s="428"/>
      <c r="BE37" s="395" t="s">
        <v>700</v>
      </c>
      <c r="BF37" s="427"/>
      <c r="BG37" s="427"/>
      <c r="BH37" s="427"/>
      <c r="BI37" s="427"/>
      <c r="BJ37" s="427"/>
      <c r="BK37" s="427"/>
      <c r="BL37" s="435"/>
      <c r="BM37" s="435"/>
      <c r="BN37" s="428"/>
      <c r="BQ37" s="391" t="s">
        <v>54</v>
      </c>
      <c r="BR37" s="395" t="s">
        <v>700</v>
      </c>
      <c r="BS37" s="427"/>
      <c r="BT37" s="427"/>
      <c r="BU37" s="427"/>
      <c r="BV37" s="427"/>
      <c r="BW37" s="427"/>
      <c r="BX37" s="427"/>
      <c r="BY37" s="435"/>
      <c r="BZ37" s="435"/>
      <c r="CA37" s="428"/>
    </row>
    <row r="38" spans="2:79" s="327" customFormat="1" ht="15.75" customHeight="1">
      <c r="B38" s="399" t="s">
        <v>748</v>
      </c>
      <c r="C38" s="392" t="s">
        <v>88</v>
      </c>
      <c r="D38" s="392" t="s">
        <v>88</v>
      </c>
      <c r="E38" s="392" t="s">
        <v>88</v>
      </c>
      <c r="F38" s="392">
        <v>245.81447905499999</v>
      </c>
      <c r="G38" s="392">
        <v>271.12612508699999</v>
      </c>
      <c r="H38" s="392">
        <v>233.77702722399999</v>
      </c>
      <c r="I38" s="393">
        <v>245.81447905499999</v>
      </c>
      <c r="J38" s="393">
        <v>239.66833779300001</v>
      </c>
      <c r="K38" s="378">
        <v>239.714871862</v>
      </c>
      <c r="M38" s="399" t="s">
        <v>748</v>
      </c>
      <c r="N38" s="392" t="s">
        <v>88</v>
      </c>
      <c r="O38" s="392" t="s">
        <v>88</v>
      </c>
      <c r="P38" s="392" t="s">
        <v>88</v>
      </c>
      <c r="Q38" s="392">
        <v>207.75005592799999</v>
      </c>
      <c r="R38" s="392">
        <v>200.88883272800001</v>
      </c>
      <c r="S38" s="392">
        <v>184.38872922199999</v>
      </c>
      <c r="T38" s="393">
        <v>207.75005592799999</v>
      </c>
      <c r="U38" s="393">
        <v>186.99139541</v>
      </c>
      <c r="V38" s="378">
        <v>187.14856474699999</v>
      </c>
      <c r="X38" s="399" t="s">
        <v>748</v>
      </c>
      <c r="Y38" s="392" t="s">
        <v>88</v>
      </c>
      <c r="Z38" s="392" t="s">
        <v>88</v>
      </c>
      <c r="AA38" s="392" t="s">
        <v>88</v>
      </c>
      <c r="AB38" s="392">
        <v>181.58609219100001</v>
      </c>
      <c r="AC38" s="392">
        <v>141.560997136</v>
      </c>
      <c r="AD38" s="392">
        <v>130.65440709200001</v>
      </c>
      <c r="AE38" s="393">
        <v>181.58609219100001</v>
      </c>
      <c r="AF38" s="393">
        <v>132.37477285400001</v>
      </c>
      <c r="AG38" s="378">
        <v>132.74736483300001</v>
      </c>
      <c r="AI38" s="399" t="s">
        <v>748</v>
      </c>
      <c r="AJ38" s="392" t="s">
        <v>88</v>
      </c>
      <c r="AK38" s="392" t="s">
        <v>88</v>
      </c>
      <c r="AL38" s="392" t="s">
        <v>88</v>
      </c>
      <c r="AM38" s="392">
        <v>181.58609219100001</v>
      </c>
      <c r="AN38" s="392">
        <v>143.5512598</v>
      </c>
      <c r="AO38" s="392">
        <v>135.42130107</v>
      </c>
      <c r="AP38" s="393">
        <v>181.58609219100001</v>
      </c>
      <c r="AQ38" s="393">
        <v>136.703691128</v>
      </c>
      <c r="AR38" s="378">
        <v>137.04350771700001</v>
      </c>
      <c r="AT38" s="399" t="s">
        <v>748</v>
      </c>
      <c r="AU38" s="424" t="s">
        <v>88</v>
      </c>
      <c r="AV38" s="424" t="s">
        <v>88</v>
      </c>
      <c r="AW38" s="424" t="s">
        <v>88</v>
      </c>
      <c r="AX38" s="424">
        <v>27.281596432000001</v>
      </c>
      <c r="AY38" s="424">
        <v>22.424677746</v>
      </c>
      <c r="AZ38" s="424">
        <v>23.912768662000001</v>
      </c>
      <c r="BA38" s="434">
        <v>27.281596432000001</v>
      </c>
      <c r="BB38" s="434">
        <v>23.650476287</v>
      </c>
      <c r="BC38" s="425">
        <v>23.682153492000001</v>
      </c>
      <c r="BE38" s="399" t="s">
        <v>748</v>
      </c>
      <c r="BF38" s="424" t="s">
        <v>88</v>
      </c>
      <c r="BG38" s="424" t="s">
        <v>88</v>
      </c>
      <c r="BH38" s="424" t="s">
        <v>88</v>
      </c>
      <c r="BI38" s="424">
        <v>8.7853418980000004</v>
      </c>
      <c r="BJ38" s="424">
        <v>15.211890503999999</v>
      </c>
      <c r="BK38" s="424">
        <v>15.149392493000001</v>
      </c>
      <c r="BL38" s="434">
        <v>8.7853418980000004</v>
      </c>
      <c r="BM38" s="434">
        <v>15.160544645</v>
      </c>
      <c r="BN38" s="425">
        <v>15.111048090000001</v>
      </c>
      <c r="BQ38" s="387" t="s">
        <v>55</v>
      </c>
      <c r="BR38" s="399" t="s">
        <v>748</v>
      </c>
      <c r="BS38" s="424" t="s">
        <v>88</v>
      </c>
      <c r="BT38" s="424" t="s">
        <v>88</v>
      </c>
      <c r="BU38" s="424" t="s">
        <v>88</v>
      </c>
      <c r="BV38" s="424">
        <v>25.870268344999999</v>
      </c>
      <c r="BW38" s="424">
        <v>26.460968833999999</v>
      </c>
      <c r="BX38" s="424">
        <v>24.300334725999999</v>
      </c>
      <c r="BY38" s="434">
        <v>25.870268344999999</v>
      </c>
      <c r="BZ38" s="434">
        <v>24.685878534</v>
      </c>
      <c r="CA38" s="425">
        <v>24.695074040000002</v>
      </c>
    </row>
    <row r="39" spans="2:79" s="374" customFormat="1" ht="15.75" customHeight="1">
      <c r="B39" s="400" t="s">
        <v>363</v>
      </c>
      <c r="C39" s="401" t="s">
        <v>88</v>
      </c>
      <c r="D39" s="401" t="s">
        <v>88</v>
      </c>
      <c r="E39" s="401">
        <v>163.96431427100001</v>
      </c>
      <c r="F39" s="401">
        <v>128.683539983</v>
      </c>
      <c r="G39" s="401">
        <v>152.483082231</v>
      </c>
      <c r="H39" s="401">
        <v>142.044083613</v>
      </c>
      <c r="I39" s="402">
        <v>131.67018914100001</v>
      </c>
      <c r="J39" s="402">
        <v>151.053657442</v>
      </c>
      <c r="K39" s="403">
        <v>144.050609393</v>
      </c>
      <c r="M39" s="400" t="s">
        <v>363</v>
      </c>
      <c r="N39" s="401" t="s">
        <v>88</v>
      </c>
      <c r="O39" s="401" t="s">
        <v>88</v>
      </c>
      <c r="P39" s="401">
        <v>129.66524978000001</v>
      </c>
      <c r="Q39" s="401">
        <v>105.057708768</v>
      </c>
      <c r="R39" s="401">
        <v>121.19789273000001</v>
      </c>
      <c r="S39" s="401">
        <v>102.776070117</v>
      </c>
      <c r="T39" s="402">
        <v>107.14082891300001</v>
      </c>
      <c r="U39" s="402">
        <v>118.675370134</v>
      </c>
      <c r="V39" s="403">
        <v>114.508058838</v>
      </c>
      <c r="X39" s="400" t="s">
        <v>363</v>
      </c>
      <c r="Y39" s="401" t="s">
        <v>88</v>
      </c>
      <c r="Z39" s="401" t="s">
        <v>88</v>
      </c>
      <c r="AA39" s="401">
        <v>114.25933805299999</v>
      </c>
      <c r="AB39" s="401">
        <v>75.800888810999993</v>
      </c>
      <c r="AC39" s="401">
        <v>73.269846422000001</v>
      </c>
      <c r="AD39" s="401">
        <v>75.166987438999996</v>
      </c>
      <c r="AE39" s="402">
        <v>79.056540009000003</v>
      </c>
      <c r="AF39" s="402">
        <v>73.529624251000001</v>
      </c>
      <c r="AG39" s="403">
        <v>75.526442158999998</v>
      </c>
      <c r="AI39" s="400" t="s">
        <v>363</v>
      </c>
      <c r="AJ39" s="401" t="s">
        <v>88</v>
      </c>
      <c r="AK39" s="401" t="s">
        <v>88</v>
      </c>
      <c r="AL39" s="401">
        <v>117.658340692</v>
      </c>
      <c r="AM39" s="401">
        <v>77.873919009999995</v>
      </c>
      <c r="AN39" s="401">
        <v>76.707475381999998</v>
      </c>
      <c r="AO39" s="401">
        <v>76.155101376000005</v>
      </c>
      <c r="AP39" s="402">
        <v>81.241818722000005</v>
      </c>
      <c r="AQ39" s="402">
        <v>76.631838137000003</v>
      </c>
      <c r="AR39" s="403">
        <v>78.297376783000004</v>
      </c>
      <c r="AT39" s="400" t="s">
        <v>363</v>
      </c>
      <c r="AU39" s="427" t="s">
        <v>88</v>
      </c>
      <c r="AV39" s="427" t="s">
        <v>88</v>
      </c>
      <c r="AW39" s="427">
        <v>21.584606821000001</v>
      </c>
      <c r="AX39" s="427">
        <v>18.467121718000001</v>
      </c>
      <c r="AY39" s="427">
        <v>17.205513208999999</v>
      </c>
      <c r="AZ39" s="427">
        <v>19.402162246</v>
      </c>
      <c r="BA39" s="435">
        <v>18.798913679000002</v>
      </c>
      <c r="BB39" s="435">
        <v>17.473717469</v>
      </c>
      <c r="BC39" s="428">
        <v>17.949496854</v>
      </c>
      <c r="BE39" s="400" t="s">
        <v>363</v>
      </c>
      <c r="BF39" s="427" t="s">
        <v>88</v>
      </c>
      <c r="BG39" s="427" t="s">
        <v>88</v>
      </c>
      <c r="BH39" s="427">
        <v>6.3033605719999999</v>
      </c>
      <c r="BI39" s="427">
        <v>15.128539996000001</v>
      </c>
      <c r="BJ39" s="427">
        <v>19.00091085</v>
      </c>
      <c r="BK39" s="427">
        <v>15.607543403999999</v>
      </c>
      <c r="BL39" s="435">
        <v>14.198221784999999</v>
      </c>
      <c r="BM39" s="435">
        <v>18.563967371</v>
      </c>
      <c r="BN39" s="428">
        <v>17.122229185999998</v>
      </c>
      <c r="BQ39" s="391" t="s">
        <v>56</v>
      </c>
      <c r="BR39" s="400" t="s">
        <v>363</v>
      </c>
      <c r="BS39" s="427" t="s">
        <v>88</v>
      </c>
      <c r="BT39" s="427" t="s">
        <v>88</v>
      </c>
      <c r="BU39" s="427">
        <v>20.251708926999999</v>
      </c>
      <c r="BV39" s="427">
        <v>20.692845957999999</v>
      </c>
      <c r="BW39" s="427">
        <v>22.073060864999999</v>
      </c>
      <c r="BX39" s="427">
        <v>21.575950193000001</v>
      </c>
      <c r="BY39" s="435">
        <v>20.646342902000001</v>
      </c>
      <c r="BZ39" s="435">
        <v>22.009050919</v>
      </c>
      <c r="CA39" s="428">
        <v>21.559031983000001</v>
      </c>
    </row>
    <row r="40" spans="2:79" s="327" customFormat="1" ht="15.75" customHeight="1">
      <c r="B40" s="404" t="s">
        <v>82</v>
      </c>
      <c r="C40" s="392">
        <v>138.43272155099999</v>
      </c>
      <c r="D40" s="392">
        <v>114.438547868</v>
      </c>
      <c r="E40" s="392">
        <v>109.750212674</v>
      </c>
      <c r="F40" s="392">
        <v>94.893745898000006</v>
      </c>
      <c r="G40" s="392">
        <v>163.271143602</v>
      </c>
      <c r="H40" s="392" t="s">
        <v>88</v>
      </c>
      <c r="I40" s="393">
        <v>109.810996863</v>
      </c>
      <c r="J40" s="393">
        <v>163.271143602</v>
      </c>
      <c r="K40" s="378">
        <v>110.396036043</v>
      </c>
      <c r="M40" s="404" t="s">
        <v>82</v>
      </c>
      <c r="N40" s="392">
        <v>109.302673716</v>
      </c>
      <c r="O40" s="392">
        <v>92.128928623999997</v>
      </c>
      <c r="P40" s="392">
        <v>92.328170111000006</v>
      </c>
      <c r="Q40" s="392">
        <v>77.454668048000002</v>
      </c>
      <c r="R40" s="392">
        <v>152.904319964</v>
      </c>
      <c r="S40" s="392" t="s">
        <v>88</v>
      </c>
      <c r="T40" s="393">
        <v>90.890732553999996</v>
      </c>
      <c r="U40" s="393">
        <v>152.904319964</v>
      </c>
      <c r="V40" s="378">
        <v>91.569376001999998</v>
      </c>
      <c r="X40" s="404" t="s">
        <v>82</v>
      </c>
      <c r="Y40" s="392">
        <v>86.905512580000007</v>
      </c>
      <c r="Z40" s="392">
        <v>72.930920809</v>
      </c>
      <c r="AA40" s="392">
        <v>70.959202798000007</v>
      </c>
      <c r="AB40" s="392">
        <v>53.722617352</v>
      </c>
      <c r="AC40" s="392">
        <v>79.137560899999997</v>
      </c>
      <c r="AD40" s="392" t="s">
        <v>88</v>
      </c>
      <c r="AE40" s="393">
        <v>69.559331911000001</v>
      </c>
      <c r="AF40" s="393">
        <v>79.137560899999997</v>
      </c>
      <c r="AG40" s="378">
        <v>69.664150913</v>
      </c>
      <c r="AI40" s="404" t="s">
        <v>82</v>
      </c>
      <c r="AJ40" s="392">
        <v>89.165673799999993</v>
      </c>
      <c r="AK40" s="392">
        <v>78.078322647999997</v>
      </c>
      <c r="AL40" s="392">
        <v>74.732799916000005</v>
      </c>
      <c r="AM40" s="392">
        <v>54.516771485</v>
      </c>
      <c r="AN40" s="392">
        <v>79.247081262999998</v>
      </c>
      <c r="AO40" s="392" t="s">
        <v>88</v>
      </c>
      <c r="AP40" s="393">
        <v>73.101290599999999</v>
      </c>
      <c r="AQ40" s="393">
        <v>79.247081262999998</v>
      </c>
      <c r="AR40" s="378">
        <v>73.168546837999997</v>
      </c>
      <c r="AT40" s="404" t="s">
        <v>82</v>
      </c>
      <c r="AU40" s="424">
        <v>22.468164680000001</v>
      </c>
      <c r="AV40" s="424">
        <v>22.849445909</v>
      </c>
      <c r="AW40" s="424">
        <v>23.426189245</v>
      </c>
      <c r="AX40" s="424">
        <v>17.385398281000001</v>
      </c>
      <c r="AY40" s="424">
        <v>20.959657913000001</v>
      </c>
      <c r="AZ40" s="424" t="s">
        <v>88</v>
      </c>
      <c r="BA40" s="434">
        <v>22.409104652</v>
      </c>
      <c r="BB40" s="434">
        <v>20.959657913000001</v>
      </c>
      <c r="BC40" s="425">
        <v>22.390860487000001</v>
      </c>
      <c r="BE40" s="404" t="s">
        <v>82</v>
      </c>
      <c r="BF40" s="424">
        <v>12.151510361</v>
      </c>
      <c r="BG40" s="424">
        <v>9.3628142729999997</v>
      </c>
      <c r="BH40" s="424">
        <v>12.312793077</v>
      </c>
      <c r="BI40" s="424">
        <v>18.824912723000001</v>
      </c>
      <c r="BJ40" s="424">
        <v>31.745567417</v>
      </c>
      <c r="BK40" s="424" t="s">
        <v>88</v>
      </c>
      <c r="BL40" s="434">
        <v>12.516820279999999</v>
      </c>
      <c r="BM40" s="434">
        <v>31.745567417</v>
      </c>
      <c r="BN40" s="425">
        <v>12.82803616</v>
      </c>
      <c r="BQ40" s="387" t="s">
        <v>57</v>
      </c>
      <c r="BR40" s="404" t="s">
        <v>82</v>
      </c>
      <c r="BS40" s="424">
        <v>27.216791307000001</v>
      </c>
      <c r="BT40" s="424">
        <v>19.918283532</v>
      </c>
      <c r="BU40" s="424">
        <v>19.431629058999999</v>
      </c>
      <c r="BV40" s="424">
        <v>11.085175125999999</v>
      </c>
      <c r="BW40" s="424">
        <v>8.2522826130000002</v>
      </c>
      <c r="BX40" s="424" t="s">
        <v>88</v>
      </c>
      <c r="BY40" s="434">
        <v>18.925534244000001</v>
      </c>
      <c r="BZ40" s="434">
        <v>8.2522826130000002</v>
      </c>
      <c r="CA40" s="425">
        <v>18.75278844</v>
      </c>
    </row>
    <row r="41" spans="2:79" s="374" customFormat="1" ht="15.75" customHeight="1">
      <c r="B41" s="405" t="s">
        <v>81</v>
      </c>
      <c r="C41" s="406">
        <v>136.691146299</v>
      </c>
      <c r="D41" s="406">
        <v>101.00307848</v>
      </c>
      <c r="E41" s="406">
        <v>75.187848212000006</v>
      </c>
      <c r="F41" s="406">
        <v>56.276246696000001</v>
      </c>
      <c r="G41" s="406" t="s">
        <v>88</v>
      </c>
      <c r="H41" s="406" t="s">
        <v>88</v>
      </c>
      <c r="I41" s="408">
        <v>93.166951802</v>
      </c>
      <c r="J41" s="408" t="s">
        <v>88</v>
      </c>
      <c r="K41" s="409">
        <v>93.166951802</v>
      </c>
      <c r="M41" s="405" t="s">
        <v>81</v>
      </c>
      <c r="N41" s="406">
        <v>109.05198306600001</v>
      </c>
      <c r="O41" s="406">
        <v>80.570538157000001</v>
      </c>
      <c r="P41" s="406">
        <v>61.765046061</v>
      </c>
      <c r="Q41" s="406">
        <v>45.897900872999998</v>
      </c>
      <c r="R41" s="406" t="s">
        <v>88</v>
      </c>
      <c r="S41" s="406" t="s">
        <v>88</v>
      </c>
      <c r="T41" s="408">
        <v>75.209785203999999</v>
      </c>
      <c r="U41" s="408" t="s">
        <v>88</v>
      </c>
      <c r="V41" s="409">
        <v>75.209785203999999</v>
      </c>
      <c r="X41" s="405" t="s">
        <v>81</v>
      </c>
      <c r="Y41" s="406">
        <v>88.173441026999996</v>
      </c>
      <c r="Z41" s="406">
        <v>70.213173287999993</v>
      </c>
      <c r="AA41" s="406">
        <v>48.528152628000001</v>
      </c>
      <c r="AB41" s="406">
        <v>28.937776564</v>
      </c>
      <c r="AC41" s="406" t="s">
        <v>88</v>
      </c>
      <c r="AD41" s="406" t="s">
        <v>88</v>
      </c>
      <c r="AE41" s="408">
        <v>61.321942168</v>
      </c>
      <c r="AF41" s="408" t="s">
        <v>88</v>
      </c>
      <c r="AG41" s="409">
        <v>61.321942168</v>
      </c>
      <c r="AI41" s="405" t="s">
        <v>81</v>
      </c>
      <c r="AJ41" s="406">
        <v>96.562438654000005</v>
      </c>
      <c r="AK41" s="406">
        <v>71.023871439000004</v>
      </c>
      <c r="AL41" s="406">
        <v>50.532043596000001</v>
      </c>
      <c r="AM41" s="406">
        <v>28.937776564</v>
      </c>
      <c r="AN41" s="406" t="s">
        <v>88</v>
      </c>
      <c r="AO41" s="406" t="s">
        <v>88</v>
      </c>
      <c r="AP41" s="408">
        <v>64.007963439999997</v>
      </c>
      <c r="AQ41" s="408" t="s">
        <v>88</v>
      </c>
      <c r="AR41" s="409">
        <v>64.007963439999997</v>
      </c>
      <c r="AT41" s="405" t="s">
        <v>81</v>
      </c>
      <c r="AU41" s="429">
        <v>25.668128598999999</v>
      </c>
      <c r="AV41" s="429">
        <v>22.118423214</v>
      </c>
      <c r="AW41" s="429">
        <v>18.545194069000001</v>
      </c>
      <c r="AX41" s="429">
        <v>9.7387650949999998</v>
      </c>
      <c r="AY41" s="429" t="s">
        <v>88</v>
      </c>
      <c r="AZ41" s="429" t="s">
        <v>88</v>
      </c>
      <c r="BA41" s="436">
        <v>20.870845553999999</v>
      </c>
      <c r="BB41" s="436" t="s">
        <v>88</v>
      </c>
      <c r="BC41" s="430">
        <v>20.870845553999999</v>
      </c>
      <c r="BE41" s="405" t="s">
        <v>81</v>
      </c>
      <c r="BF41" s="429">
        <v>7.5819600549999997</v>
      </c>
      <c r="BG41" s="429">
        <v>7.8377431279999996</v>
      </c>
      <c r="BH41" s="429">
        <v>13.517954118</v>
      </c>
      <c r="BI41" s="429">
        <v>21.151178965</v>
      </c>
      <c r="BJ41" s="429" t="s">
        <v>88</v>
      </c>
      <c r="BK41" s="429" t="s">
        <v>88</v>
      </c>
      <c r="BL41" s="436">
        <v>10.295713771000001</v>
      </c>
      <c r="BM41" s="436" t="s">
        <v>88</v>
      </c>
      <c r="BN41" s="430">
        <v>10.295713771000001</v>
      </c>
      <c r="BQ41" s="391" t="s">
        <v>58</v>
      </c>
      <c r="BR41" s="405" t="s">
        <v>81</v>
      </c>
      <c r="BS41" s="429">
        <v>26.662964175999999</v>
      </c>
      <c r="BT41" s="429">
        <v>20.858535608</v>
      </c>
      <c r="BU41" s="429">
        <v>18.892114722999999</v>
      </c>
      <c r="BV41" s="429">
        <v>2.0355935440000001</v>
      </c>
      <c r="BW41" s="429" t="s">
        <v>88</v>
      </c>
      <c r="BX41" s="429" t="s">
        <v>88</v>
      </c>
      <c r="BY41" s="436">
        <v>21.111836732</v>
      </c>
      <c r="BZ41" s="436" t="s">
        <v>88</v>
      </c>
      <c r="CA41" s="430">
        <v>21.111836732</v>
      </c>
    </row>
    <row r="42" spans="2:79" s="149" customFormat="1">
      <c r="B42" s="22" t="s">
        <v>340</v>
      </c>
      <c r="C42" s="440"/>
      <c r="D42" s="440"/>
      <c r="E42" s="440"/>
      <c r="F42" s="440"/>
      <c r="G42" s="440"/>
      <c r="H42" s="440"/>
      <c r="I42" s="440"/>
      <c r="J42" s="440"/>
      <c r="K42" s="441"/>
      <c r="M42" s="22" t="s">
        <v>340</v>
      </c>
      <c r="N42" s="440"/>
      <c r="O42" s="440"/>
      <c r="P42" s="440"/>
      <c r="Q42" s="440"/>
      <c r="R42" s="440"/>
      <c r="S42" s="440"/>
      <c r="T42" s="440"/>
      <c r="U42" s="440"/>
      <c r="V42" s="441"/>
      <c r="X42" s="22" t="s">
        <v>340</v>
      </c>
      <c r="Y42" s="440"/>
      <c r="Z42" s="440"/>
      <c r="AA42" s="440"/>
      <c r="AB42" s="440"/>
      <c r="AC42" s="440"/>
      <c r="AD42" s="440"/>
      <c r="AE42" s="440"/>
      <c r="AF42" s="440"/>
      <c r="AG42" s="441"/>
      <c r="AI42" s="22" t="s">
        <v>340</v>
      </c>
      <c r="AJ42" s="440"/>
      <c r="AK42" s="440"/>
      <c r="AL42" s="440"/>
      <c r="AM42" s="440"/>
      <c r="AN42" s="440"/>
      <c r="AO42" s="440"/>
      <c r="AP42" s="440"/>
      <c r="AQ42" s="440"/>
      <c r="AR42" s="441"/>
      <c r="AT42" s="22" t="s">
        <v>340</v>
      </c>
      <c r="AU42" s="440"/>
      <c r="AV42" s="440"/>
      <c r="AW42" s="440"/>
      <c r="AX42" s="440"/>
      <c r="AY42" s="440"/>
      <c r="AZ42" s="440"/>
      <c r="BA42" s="440"/>
      <c r="BB42" s="440"/>
      <c r="BC42" s="441"/>
      <c r="BE42" s="22" t="s">
        <v>340</v>
      </c>
      <c r="BF42" s="440"/>
      <c r="BG42" s="440"/>
      <c r="BH42" s="440"/>
      <c r="BI42" s="440"/>
      <c r="BJ42" s="440"/>
      <c r="BK42" s="440"/>
      <c r="BL42" s="440"/>
      <c r="BM42" s="440"/>
      <c r="BN42" s="441"/>
      <c r="BQ42" s="216" t="s">
        <v>59</v>
      </c>
      <c r="BR42" s="22" t="s">
        <v>340</v>
      </c>
      <c r="BS42" s="440"/>
      <c r="BT42" s="440"/>
      <c r="BU42" s="440"/>
      <c r="BV42" s="440"/>
      <c r="BW42" s="440"/>
      <c r="BX42" s="440"/>
      <c r="BY42" s="440"/>
      <c r="BZ42" s="440"/>
      <c r="CA42" s="441"/>
    </row>
    <row r="43" spans="2:79" s="22" customFormat="1">
      <c r="B43" s="22" t="s">
        <v>749</v>
      </c>
      <c r="C43" s="440"/>
      <c r="D43" s="440"/>
      <c r="E43" s="440"/>
      <c r="F43" s="440"/>
      <c r="G43" s="440"/>
      <c r="H43" s="440"/>
      <c r="I43" s="440"/>
      <c r="J43" s="440"/>
      <c r="K43" s="441"/>
      <c r="M43" s="22" t="s">
        <v>749</v>
      </c>
      <c r="N43" s="440"/>
      <c r="O43" s="440"/>
      <c r="P43" s="440"/>
      <c r="Q43" s="440"/>
      <c r="R43" s="440"/>
      <c r="S43" s="440"/>
      <c r="T43" s="440"/>
      <c r="U43" s="440"/>
      <c r="V43" s="441"/>
      <c r="X43" s="22" t="s">
        <v>749</v>
      </c>
      <c r="Y43" s="440"/>
      <c r="Z43" s="440"/>
      <c r="AA43" s="440"/>
      <c r="AB43" s="440"/>
      <c r="AC43" s="440"/>
      <c r="AD43" s="440"/>
      <c r="AE43" s="440"/>
      <c r="AF43" s="440"/>
      <c r="AG43" s="441"/>
      <c r="AI43" s="22" t="s">
        <v>749</v>
      </c>
      <c r="AJ43" s="440"/>
      <c r="AK43" s="440"/>
      <c r="AL43" s="440"/>
      <c r="AM43" s="440"/>
      <c r="AN43" s="440"/>
      <c r="AO43" s="440"/>
      <c r="AP43" s="440"/>
      <c r="AQ43" s="440"/>
      <c r="AR43" s="441"/>
      <c r="AT43" s="22" t="s">
        <v>749</v>
      </c>
      <c r="AU43" s="440"/>
      <c r="AV43" s="440"/>
      <c r="AW43" s="440"/>
      <c r="AX43" s="440"/>
      <c r="AY43" s="440"/>
      <c r="AZ43" s="440"/>
      <c r="BA43" s="440"/>
      <c r="BB43" s="440"/>
      <c r="BC43" s="441"/>
      <c r="BE43" s="22" t="s">
        <v>749</v>
      </c>
      <c r="BF43" s="440"/>
      <c r="BG43" s="440"/>
      <c r="BH43" s="440"/>
      <c r="BI43" s="440"/>
      <c r="BJ43" s="440"/>
      <c r="BK43" s="440"/>
      <c r="BL43" s="440"/>
      <c r="BM43" s="440"/>
      <c r="BN43" s="441"/>
      <c r="BQ43" s="442" t="s">
        <v>79</v>
      </c>
      <c r="BR43" s="22" t="s">
        <v>749</v>
      </c>
      <c r="BS43" s="440"/>
      <c r="BT43" s="440"/>
      <c r="BU43" s="440"/>
      <c r="BV43" s="440"/>
      <c r="BW43" s="440"/>
      <c r="BX43" s="440"/>
      <c r="BY43" s="440"/>
      <c r="BZ43" s="440"/>
      <c r="CA43" s="441"/>
    </row>
    <row r="44" spans="2:79" s="22" customFormat="1">
      <c r="B44" s="47" t="s">
        <v>604</v>
      </c>
      <c r="C44" s="440"/>
      <c r="D44" s="440"/>
      <c r="E44" s="440"/>
      <c r="F44" s="440"/>
      <c r="G44" s="440"/>
      <c r="H44" s="440"/>
      <c r="I44" s="440"/>
      <c r="J44" s="440"/>
      <c r="K44" s="441"/>
      <c r="M44" s="47" t="s">
        <v>604</v>
      </c>
      <c r="N44" s="440"/>
      <c r="O44" s="440"/>
      <c r="P44" s="440"/>
      <c r="Q44" s="440"/>
      <c r="R44" s="440"/>
      <c r="S44" s="440"/>
      <c r="T44" s="440"/>
      <c r="U44" s="440"/>
      <c r="V44" s="441"/>
      <c r="X44" s="47" t="s">
        <v>604</v>
      </c>
      <c r="Y44" s="440"/>
      <c r="Z44" s="440"/>
      <c r="AA44" s="440"/>
      <c r="AB44" s="440"/>
      <c r="AC44" s="440"/>
      <c r="AD44" s="440"/>
      <c r="AE44" s="440"/>
      <c r="AF44" s="440"/>
      <c r="AG44" s="441"/>
      <c r="AI44" s="47" t="s">
        <v>604</v>
      </c>
      <c r="AJ44" s="440"/>
      <c r="AK44" s="440"/>
      <c r="AL44" s="440"/>
      <c r="AM44" s="440"/>
      <c r="AN44" s="440"/>
      <c r="AO44" s="440"/>
      <c r="AP44" s="440"/>
      <c r="AQ44" s="440"/>
      <c r="AR44" s="441"/>
      <c r="AT44" s="47" t="s">
        <v>604</v>
      </c>
      <c r="AU44" s="440"/>
      <c r="AV44" s="440"/>
      <c r="AW44" s="440"/>
      <c r="AX44" s="440"/>
      <c r="AY44" s="440"/>
      <c r="AZ44" s="440"/>
      <c r="BA44" s="440"/>
      <c r="BB44" s="440"/>
      <c r="BC44" s="441"/>
      <c r="BE44" s="47" t="s">
        <v>604</v>
      </c>
      <c r="BF44" s="440"/>
      <c r="BG44" s="440"/>
      <c r="BH44" s="440"/>
      <c r="BI44" s="440"/>
      <c r="BJ44" s="440"/>
      <c r="BK44" s="440"/>
      <c r="BL44" s="440"/>
      <c r="BM44" s="440"/>
      <c r="BN44" s="441"/>
      <c r="BQ44" s="214" t="s">
        <v>382</v>
      </c>
      <c r="BR44" s="47" t="s">
        <v>604</v>
      </c>
      <c r="BS44" s="440"/>
      <c r="BT44" s="440"/>
      <c r="BU44" s="440"/>
      <c r="BV44" s="440"/>
      <c r="BW44" s="440"/>
      <c r="BX44" s="440"/>
      <c r="BY44" s="440"/>
      <c r="BZ44" s="440"/>
      <c r="CA44" s="441"/>
    </row>
    <row r="45" spans="2:79" s="22" customFormat="1">
      <c r="B45" s="410" t="s">
        <v>701</v>
      </c>
      <c r="C45" s="443"/>
      <c r="D45" s="443"/>
      <c r="E45" s="443"/>
      <c r="F45" s="443"/>
      <c r="G45" s="443"/>
      <c r="H45" s="443"/>
      <c r="I45" s="443"/>
      <c r="J45" s="443"/>
      <c r="K45" s="444"/>
      <c r="M45" s="410" t="s">
        <v>701</v>
      </c>
      <c r="N45" s="443"/>
      <c r="O45" s="443"/>
      <c r="P45" s="443"/>
      <c r="Q45" s="443"/>
      <c r="R45" s="443"/>
      <c r="S45" s="443"/>
      <c r="T45" s="443"/>
      <c r="U45" s="443"/>
      <c r="V45" s="444"/>
      <c r="X45" s="410" t="s">
        <v>701</v>
      </c>
      <c r="Y45" s="443"/>
      <c r="Z45" s="443"/>
      <c r="AA45" s="443"/>
      <c r="AB45" s="443"/>
      <c r="AC45" s="443"/>
      <c r="AD45" s="443"/>
      <c r="AE45" s="443"/>
      <c r="AF45" s="443"/>
      <c r="AG45" s="444"/>
      <c r="AI45" s="410" t="s">
        <v>701</v>
      </c>
      <c r="AJ45" s="443"/>
      <c r="AK45" s="443"/>
      <c r="AL45" s="443"/>
      <c r="AM45" s="443"/>
      <c r="AN45" s="443"/>
      <c r="AO45" s="443"/>
      <c r="AP45" s="443"/>
      <c r="AQ45" s="443"/>
      <c r="AR45" s="444"/>
      <c r="AT45" s="410" t="s">
        <v>701</v>
      </c>
      <c r="AU45" s="443"/>
      <c r="AV45" s="443"/>
      <c r="AW45" s="443"/>
      <c r="AX45" s="443"/>
      <c r="AY45" s="443"/>
      <c r="AZ45" s="443"/>
      <c r="BA45" s="443"/>
      <c r="BB45" s="443"/>
      <c r="BC45" s="444"/>
      <c r="BE45" s="410" t="s">
        <v>701</v>
      </c>
      <c r="BF45" s="443"/>
      <c r="BG45" s="443"/>
      <c r="BH45" s="443"/>
      <c r="BI45" s="443"/>
      <c r="BJ45" s="443"/>
      <c r="BK45" s="443"/>
      <c r="BL45" s="443"/>
      <c r="BM45" s="443"/>
      <c r="BN45" s="444"/>
      <c r="BQ45" s="445" t="s">
        <v>80</v>
      </c>
      <c r="BR45" s="410" t="s">
        <v>701</v>
      </c>
      <c r="BS45" s="443"/>
      <c r="BT45" s="443"/>
      <c r="BU45" s="443"/>
      <c r="BV45" s="443"/>
      <c r="BW45" s="443"/>
      <c r="BX45" s="443"/>
      <c r="BY45" s="443"/>
      <c r="BZ45" s="443"/>
      <c r="CA45" s="444"/>
    </row>
  </sheetData>
  <phoneticPr fontId="3" type="noConversion"/>
  <pageMargins left="0.59055118110236227" right="0.59055118110236227" top="0.78740157480314965" bottom="0.78740157480314965" header="0.39370078740157483" footer="0.39370078740157483"/>
  <pageSetup paperSize="9" scale="74" firstPageNumber="59" fitToWidth="7" orientation="landscape" useFirstPageNumber="1" r:id="rId1"/>
  <headerFooter>
    <oddHeader>&amp;R&amp;12Les finances groupements à fiscalité propre en 2017</oddHeader>
    <oddFooter>&amp;L&amp;12Direction Générale des Collectivités Locales / DESL&amp;C&amp;12&amp;P&amp;R&amp;12Mise en ligne : mars 2019</oddFooter>
    <firstHeader>&amp;RLes finances groupements à fiscalité propre en 2016</firstHeader>
    <firstFooter>&amp;LDirection Générale des Collectivités Locales / DESL&amp;C44&amp;RMise en ligne : mai 2018</firstFooter>
  </headerFooter>
  <colBreaks count="6" manualBreakCount="6">
    <brk id="11" max="45" man="1"/>
    <brk id="22" max="45" man="1"/>
    <brk id="33" max="45" man="1"/>
    <brk id="44" max="45" man="1"/>
    <brk id="55" max="45" man="1"/>
    <brk id="67" max="45" man="1"/>
  </colBreaks>
</worksheet>
</file>

<file path=xl/worksheets/sheet22.xml><?xml version="1.0" encoding="utf-8"?>
<worksheet xmlns="http://schemas.openxmlformats.org/spreadsheetml/2006/main" xmlns:r="http://schemas.openxmlformats.org/officeDocument/2006/relationships">
  <sheetPr>
    <tabColor rgb="FF00B050"/>
  </sheetPr>
  <dimension ref="A1:BE45"/>
  <sheetViews>
    <sheetView zoomScaleNormal="100" zoomScaleSheetLayoutView="85" workbookViewId="0">
      <selection activeCell="I12" sqref="I12"/>
    </sheetView>
  </sheetViews>
  <sheetFormatPr baseColWidth="10" defaultRowHeight="12.75"/>
  <cols>
    <col min="1" max="1" width="4" customWidth="1"/>
    <col min="2" max="2" width="29.5703125" customWidth="1"/>
    <col min="3" max="10" width="15.7109375" customWidth="1"/>
    <col min="11" max="11" width="15.7109375" style="74" customWidth="1"/>
    <col min="12" max="12" width="4" customWidth="1"/>
    <col min="13" max="13" width="29.5703125" customWidth="1"/>
    <col min="14" max="21" width="15.7109375" customWidth="1"/>
    <col min="22" max="22" width="15.7109375" style="74" customWidth="1"/>
    <col min="23" max="23" width="4" customWidth="1"/>
    <col min="24" max="24" width="29.5703125" customWidth="1"/>
    <col min="25" max="32" width="15.7109375" customWidth="1"/>
    <col min="33" max="33" width="15.7109375" style="74" customWidth="1"/>
    <col min="34" max="34" width="4" customWidth="1"/>
    <col min="35" max="35" width="29.5703125" customWidth="1"/>
    <col min="36" max="43" width="15.7109375" customWidth="1"/>
    <col min="44" max="44" width="15.7109375" style="74" customWidth="1"/>
    <col min="45" max="45" width="1.5703125" hidden="1" customWidth="1"/>
    <col min="46" max="46" width="4" customWidth="1"/>
    <col min="47" max="47" width="11.42578125" hidden="1" customWidth="1"/>
    <col min="48" max="48" width="29.5703125" customWidth="1"/>
    <col min="49" max="57" width="15.7109375" customWidth="1"/>
  </cols>
  <sheetData>
    <row r="1" spans="1:57" ht="21">
      <c r="A1" s="9" t="s">
        <v>705</v>
      </c>
      <c r="B1" s="48"/>
      <c r="C1" s="48"/>
      <c r="D1" s="48"/>
      <c r="E1" s="48"/>
      <c r="F1" s="48"/>
      <c r="G1" s="48"/>
      <c r="H1" s="48"/>
      <c r="I1" s="48"/>
      <c r="J1" s="48"/>
      <c r="K1" s="128"/>
      <c r="L1" s="28"/>
      <c r="M1" s="48"/>
      <c r="N1" s="48"/>
      <c r="O1" s="48"/>
      <c r="P1" s="48"/>
      <c r="Q1" s="48"/>
      <c r="R1" s="48"/>
      <c r="S1" s="48"/>
      <c r="T1" s="48"/>
      <c r="U1" s="48"/>
      <c r="V1" s="128"/>
      <c r="W1" s="28"/>
      <c r="X1" s="48"/>
      <c r="Y1" s="48"/>
      <c r="Z1" s="48"/>
      <c r="AA1" s="48"/>
      <c r="AB1" s="48"/>
      <c r="AC1" s="48"/>
      <c r="AD1" s="48"/>
      <c r="AE1" s="48"/>
      <c r="AF1" s="48"/>
      <c r="AG1" s="128"/>
      <c r="AH1" s="106"/>
      <c r="AI1" s="107"/>
      <c r="AJ1" s="107"/>
      <c r="AK1" s="107"/>
      <c r="AL1" s="107"/>
      <c r="AM1" s="107"/>
      <c r="AN1" s="107"/>
      <c r="AO1" s="48"/>
      <c r="AP1" s="48"/>
      <c r="AQ1" s="48"/>
      <c r="AR1" s="128"/>
      <c r="AS1" s="106"/>
      <c r="AT1" s="106"/>
      <c r="AU1" s="108"/>
      <c r="AV1" s="108"/>
      <c r="AW1" s="109"/>
      <c r="AX1" s="109"/>
      <c r="AY1" s="109"/>
      <c r="AZ1" s="109"/>
      <c r="BA1" s="109"/>
      <c r="BB1" s="109"/>
      <c r="BC1" s="109"/>
      <c r="BD1" s="109"/>
      <c r="BE1" s="138"/>
    </row>
    <row r="2" spans="1:57" ht="12.75" customHeight="1">
      <c r="A2" s="8"/>
      <c r="B2" s="48"/>
      <c r="C2" s="48"/>
      <c r="D2" s="58"/>
      <c r="E2" s="48"/>
      <c r="F2" s="48"/>
      <c r="G2" s="48"/>
      <c r="H2" s="48"/>
      <c r="I2" s="48"/>
      <c r="J2" s="48"/>
      <c r="K2" s="128"/>
      <c r="L2" s="28"/>
      <c r="M2" s="48"/>
      <c r="N2" s="48"/>
      <c r="O2" s="48"/>
      <c r="P2" s="48"/>
      <c r="Q2" s="48"/>
      <c r="R2" s="48"/>
      <c r="S2" s="48"/>
      <c r="T2" s="48"/>
      <c r="U2" s="48"/>
      <c r="V2" s="128"/>
      <c r="W2" s="28"/>
      <c r="X2" s="48"/>
      <c r="Y2" s="48"/>
      <c r="Z2" s="48"/>
      <c r="AA2" s="48"/>
      <c r="AB2" s="48"/>
      <c r="AC2" s="48"/>
      <c r="AD2" s="48"/>
      <c r="AE2" s="48"/>
      <c r="AF2" s="48"/>
      <c r="AG2" s="128"/>
      <c r="AH2" s="106"/>
      <c r="AI2" s="107"/>
      <c r="AJ2" s="107"/>
      <c r="AK2" s="107"/>
      <c r="AL2" s="107"/>
      <c r="AM2" s="107"/>
      <c r="AN2" s="107"/>
      <c r="AO2" s="48"/>
      <c r="AP2" s="48"/>
      <c r="AQ2" s="48"/>
      <c r="AR2" s="128"/>
      <c r="AS2" s="106"/>
      <c r="AT2" s="106"/>
      <c r="AU2" s="108"/>
      <c r="AV2" s="108"/>
      <c r="AW2" s="109"/>
      <c r="AX2" s="109"/>
      <c r="AY2" s="109"/>
      <c r="AZ2" s="109"/>
      <c r="BA2" s="109"/>
      <c r="BB2" s="109"/>
      <c r="BC2" s="109"/>
      <c r="BD2" s="109"/>
      <c r="BE2" s="138"/>
    </row>
    <row r="3" spans="1:57">
      <c r="A3" s="12"/>
      <c r="B3" s="12"/>
      <c r="C3" s="12"/>
      <c r="D3" s="14"/>
      <c r="E3" s="12"/>
      <c r="F3" s="12"/>
      <c r="G3" s="12"/>
      <c r="H3" s="12"/>
      <c r="I3" s="12"/>
      <c r="J3" s="12"/>
      <c r="K3" s="23"/>
      <c r="L3" s="110"/>
      <c r="M3" s="12"/>
      <c r="N3" s="12"/>
      <c r="O3" s="12"/>
      <c r="P3" s="12"/>
      <c r="Q3" s="12"/>
      <c r="R3" s="12"/>
      <c r="S3" s="12"/>
      <c r="T3" s="12"/>
      <c r="U3" s="12"/>
      <c r="V3" s="23"/>
      <c r="W3" s="110"/>
      <c r="X3" s="12"/>
      <c r="Y3" s="12"/>
      <c r="Z3" s="12"/>
      <c r="AA3" s="12"/>
      <c r="AB3" s="12"/>
      <c r="AC3" s="12"/>
      <c r="AD3" s="12"/>
      <c r="AE3" s="12"/>
      <c r="AF3" s="12"/>
      <c r="AG3" s="23"/>
      <c r="AH3" s="24"/>
      <c r="AI3" s="24"/>
      <c r="AJ3" s="24"/>
      <c r="AK3" s="24"/>
      <c r="AL3" s="24"/>
      <c r="AM3" s="24"/>
      <c r="AN3" s="24"/>
      <c r="AO3" s="26"/>
      <c r="AP3" s="26"/>
      <c r="AQ3" s="26"/>
      <c r="AR3" s="134"/>
      <c r="AS3" s="24"/>
      <c r="AT3" s="24"/>
      <c r="AU3" s="36"/>
      <c r="AV3" s="36"/>
      <c r="AW3" s="112"/>
      <c r="AX3" s="112"/>
      <c r="AY3" s="112"/>
      <c r="AZ3" s="112"/>
      <c r="BA3" s="112"/>
      <c r="BB3" s="112"/>
      <c r="BC3" s="112"/>
      <c r="BD3" s="112"/>
      <c r="BE3" s="139"/>
    </row>
    <row r="4" spans="1:57" ht="16.5">
      <c r="A4" s="88" t="s">
        <v>390</v>
      </c>
      <c r="B4" s="88"/>
      <c r="C4" s="88"/>
      <c r="D4" s="232"/>
      <c r="E4" s="88"/>
      <c r="F4" s="88"/>
      <c r="G4" s="88"/>
      <c r="H4" s="88"/>
      <c r="I4" s="88"/>
      <c r="J4" s="88"/>
      <c r="K4" s="129"/>
      <c r="L4" s="33" t="s">
        <v>391</v>
      </c>
      <c r="M4" s="33"/>
      <c r="N4" s="33"/>
      <c r="O4" s="33"/>
      <c r="P4" s="33"/>
      <c r="Q4" s="33"/>
      <c r="R4" s="33"/>
      <c r="S4" s="33"/>
      <c r="T4" s="33"/>
      <c r="U4" s="33"/>
      <c r="V4" s="132"/>
      <c r="W4" s="33" t="s">
        <v>392</v>
      </c>
      <c r="X4" s="33"/>
      <c r="Y4" s="33"/>
      <c r="Z4" s="33"/>
      <c r="AA4" s="33"/>
      <c r="AB4" s="33"/>
      <c r="AC4" s="33"/>
      <c r="AD4" s="33"/>
      <c r="AE4" s="33"/>
      <c r="AF4" s="33"/>
      <c r="AG4" s="132"/>
      <c r="AH4" s="33" t="s">
        <v>393</v>
      </c>
      <c r="AI4" s="33"/>
      <c r="AJ4" s="33"/>
      <c r="AK4" s="33"/>
      <c r="AL4" s="33"/>
      <c r="AM4" s="33"/>
      <c r="AN4" s="33"/>
      <c r="AO4" s="33"/>
      <c r="AP4" s="33"/>
      <c r="AQ4" s="33"/>
      <c r="AR4" s="132"/>
      <c r="AS4" s="33" t="s">
        <v>14</v>
      </c>
      <c r="AT4" s="33" t="s">
        <v>394</v>
      </c>
      <c r="AU4" s="113"/>
      <c r="AV4" s="113"/>
      <c r="AW4" s="114"/>
      <c r="AX4" s="114"/>
      <c r="AY4" s="114"/>
      <c r="AZ4" s="114"/>
      <c r="BA4" s="114"/>
      <c r="BB4" s="114"/>
      <c r="BC4" s="114"/>
      <c r="BD4" s="114"/>
      <c r="BE4" s="140"/>
    </row>
    <row r="5" spans="1:57" ht="16.5">
      <c r="A5" s="230" t="s">
        <v>200</v>
      </c>
      <c r="B5" s="127"/>
      <c r="C5" s="127"/>
      <c r="D5" s="127"/>
      <c r="E5" s="127"/>
      <c r="F5" s="127"/>
      <c r="G5" s="127"/>
      <c r="H5" s="127"/>
      <c r="I5" s="127"/>
      <c r="J5" s="127"/>
      <c r="K5" s="130"/>
      <c r="L5" s="230"/>
      <c r="M5" s="86"/>
      <c r="N5" s="86"/>
      <c r="O5" s="86"/>
      <c r="P5" s="86"/>
      <c r="Q5" s="86"/>
      <c r="R5" s="86"/>
      <c r="S5" s="86"/>
      <c r="T5" s="86"/>
      <c r="U5" s="86"/>
      <c r="V5" s="133"/>
      <c r="W5" s="230" t="s">
        <v>200</v>
      </c>
      <c r="X5" s="86"/>
      <c r="Y5" s="86"/>
      <c r="Z5" s="86"/>
      <c r="AA5" s="86"/>
      <c r="AB5" s="86"/>
      <c r="AC5" s="86"/>
      <c r="AD5" s="86"/>
      <c r="AE5" s="86"/>
      <c r="AF5" s="86"/>
      <c r="AG5" s="133"/>
      <c r="AH5" s="230" t="s">
        <v>200</v>
      </c>
      <c r="AI5" s="88"/>
      <c r="AJ5" s="88"/>
      <c r="AK5" s="88"/>
      <c r="AL5" s="88"/>
      <c r="AM5" s="88"/>
      <c r="AN5" s="88"/>
      <c r="AO5" s="88"/>
      <c r="AP5" s="88"/>
      <c r="AQ5" s="88"/>
      <c r="AR5" s="129"/>
      <c r="AS5" s="86"/>
      <c r="AT5" s="230" t="s">
        <v>200</v>
      </c>
      <c r="AU5" s="116"/>
      <c r="AV5" s="116"/>
      <c r="AW5" s="117"/>
      <c r="AX5" s="117"/>
      <c r="AY5" s="117"/>
      <c r="AZ5" s="117"/>
      <c r="BA5" s="117"/>
      <c r="BB5" s="117"/>
      <c r="BC5" s="117"/>
      <c r="BD5" s="117"/>
      <c r="BE5" s="141"/>
    </row>
    <row r="6" spans="1:57">
      <c r="B6" s="12"/>
      <c r="C6" s="12"/>
      <c r="D6" s="12"/>
      <c r="E6" s="12"/>
      <c r="F6" s="12"/>
      <c r="G6" s="12"/>
      <c r="H6" s="12"/>
      <c r="I6" s="12"/>
      <c r="J6" s="12"/>
      <c r="K6" s="23"/>
      <c r="L6" s="26"/>
      <c r="M6" s="12"/>
      <c r="N6" s="12"/>
      <c r="O6" s="12"/>
      <c r="P6" s="12"/>
      <c r="Q6" s="12"/>
      <c r="R6" s="12"/>
      <c r="S6" s="12"/>
      <c r="T6" s="12"/>
      <c r="U6" s="12"/>
      <c r="V6" s="23"/>
      <c r="W6" s="47" t="s">
        <v>297</v>
      </c>
      <c r="X6" s="12"/>
      <c r="Y6" s="12"/>
      <c r="Z6" s="12"/>
      <c r="AA6" s="12"/>
      <c r="AB6" s="12"/>
      <c r="AC6" s="12"/>
      <c r="AD6" s="12"/>
      <c r="AE6" s="12"/>
      <c r="AF6" s="12"/>
      <c r="AG6" s="23"/>
      <c r="AH6" s="47" t="s">
        <v>219</v>
      </c>
      <c r="AI6" s="24"/>
      <c r="AJ6" s="24"/>
      <c r="AK6" s="24"/>
      <c r="AL6" s="24"/>
      <c r="AM6" s="24"/>
      <c r="AN6" s="24"/>
      <c r="AO6" s="26"/>
      <c r="AP6" s="26"/>
      <c r="AQ6" s="26"/>
      <c r="AR6" s="134"/>
      <c r="AS6" s="118"/>
      <c r="AU6" s="36"/>
      <c r="AV6" s="36"/>
      <c r="AW6" s="112"/>
      <c r="AX6" s="112"/>
      <c r="AY6" s="112"/>
      <c r="AZ6" s="112"/>
      <c r="BA6" s="112"/>
      <c r="BB6" s="112"/>
      <c r="BC6" s="112"/>
      <c r="BD6" s="112"/>
      <c r="BE6" s="139"/>
    </row>
    <row r="7" spans="1:57">
      <c r="A7" s="47" t="s">
        <v>256</v>
      </c>
      <c r="B7" s="12"/>
      <c r="C7" s="12"/>
      <c r="D7" s="12"/>
      <c r="E7" s="12"/>
      <c r="F7" s="12"/>
      <c r="G7" s="12"/>
      <c r="H7" s="12"/>
      <c r="I7" s="12"/>
      <c r="J7" s="12"/>
      <c r="K7" s="23"/>
      <c r="L7" s="47" t="s">
        <v>257</v>
      </c>
      <c r="M7" s="12"/>
      <c r="N7" s="12"/>
      <c r="O7" s="12"/>
      <c r="P7" s="12"/>
      <c r="Q7" s="12"/>
      <c r="R7" s="12"/>
      <c r="S7" s="12"/>
      <c r="T7" s="12"/>
      <c r="U7" s="12"/>
      <c r="V7" s="23"/>
      <c r="W7" s="47" t="s">
        <v>256</v>
      </c>
      <c r="X7" s="12"/>
      <c r="Y7" s="12"/>
      <c r="Z7" s="12"/>
      <c r="AA7" s="12"/>
      <c r="AB7" s="12"/>
      <c r="AC7" s="12"/>
      <c r="AD7" s="12"/>
      <c r="AE7" s="12"/>
      <c r="AF7" s="12"/>
      <c r="AG7" s="23"/>
      <c r="AH7" s="47" t="s">
        <v>258</v>
      </c>
      <c r="AI7" s="24"/>
      <c r="AJ7" s="24"/>
      <c r="AK7" s="24"/>
      <c r="AL7" s="24"/>
      <c r="AM7" s="24"/>
      <c r="AN7" s="24"/>
      <c r="AO7" s="26"/>
      <c r="AP7" s="26"/>
      <c r="AQ7" s="26"/>
      <c r="AR7" s="134"/>
      <c r="AS7" s="24" t="s">
        <v>20</v>
      </c>
      <c r="AT7" s="47" t="s">
        <v>587</v>
      </c>
      <c r="AU7" s="36"/>
      <c r="AV7" s="36"/>
      <c r="AW7" s="112"/>
      <c r="AX7" s="112"/>
      <c r="AY7" s="112"/>
      <c r="AZ7" s="112"/>
      <c r="BA7" s="112"/>
      <c r="BB7" s="112"/>
      <c r="BC7" s="112"/>
      <c r="BD7" s="112"/>
      <c r="BE7" s="139"/>
    </row>
    <row r="8" spans="1:57">
      <c r="A8" s="47" t="s">
        <v>290</v>
      </c>
      <c r="B8" s="119"/>
      <c r="C8" s="12"/>
      <c r="D8" s="12"/>
      <c r="E8" s="12"/>
      <c r="F8" s="12"/>
      <c r="G8" s="12"/>
      <c r="H8" s="12"/>
      <c r="I8" s="12"/>
      <c r="J8" s="12"/>
      <c r="K8" s="23"/>
      <c r="L8" s="47" t="s">
        <v>221</v>
      </c>
      <c r="M8" s="12"/>
      <c r="N8" s="12"/>
      <c r="O8" s="12"/>
      <c r="P8" s="12"/>
      <c r="Q8" s="12"/>
      <c r="R8" s="12"/>
      <c r="S8" s="12"/>
      <c r="T8" s="12"/>
      <c r="U8" s="12"/>
      <c r="V8" s="23"/>
      <c r="W8" s="47" t="s">
        <v>222</v>
      </c>
      <c r="X8" s="12"/>
      <c r="Y8" s="12"/>
      <c r="Z8" s="12"/>
      <c r="AA8" s="12"/>
      <c r="AB8" s="12"/>
      <c r="AC8" s="12"/>
      <c r="AD8" s="12"/>
      <c r="AE8" s="12"/>
      <c r="AF8" s="12"/>
      <c r="AG8" s="23"/>
      <c r="AH8" s="47" t="s">
        <v>223</v>
      </c>
      <c r="AI8" s="24"/>
      <c r="AJ8" s="24"/>
      <c r="AK8" s="24"/>
      <c r="AL8" s="24"/>
      <c r="AM8" s="24"/>
      <c r="AN8" s="24"/>
      <c r="AO8" s="26"/>
      <c r="AP8" s="26"/>
      <c r="AQ8" s="26"/>
      <c r="AR8" s="134"/>
      <c r="AS8" s="24"/>
      <c r="AT8" s="47" t="s">
        <v>256</v>
      </c>
      <c r="AU8" s="36"/>
      <c r="AV8" s="36"/>
      <c r="AW8" s="112"/>
      <c r="AX8" s="112"/>
      <c r="AY8" s="112"/>
      <c r="AZ8" s="112"/>
      <c r="BA8" s="112"/>
      <c r="BB8" s="112"/>
      <c r="BC8" s="112"/>
      <c r="BD8" s="112"/>
      <c r="BE8" s="139"/>
    </row>
    <row r="9" spans="1:57">
      <c r="A9" s="12"/>
      <c r="B9" s="7"/>
      <c r="C9" s="7"/>
      <c r="D9" s="7"/>
      <c r="E9" s="7"/>
      <c r="F9" s="7"/>
      <c r="G9" s="7"/>
      <c r="H9" s="7"/>
      <c r="I9" s="7"/>
      <c r="J9" s="7"/>
      <c r="K9" s="13"/>
      <c r="L9" s="7"/>
      <c r="M9" s="119"/>
      <c r="N9" s="7"/>
      <c r="O9" s="7"/>
      <c r="P9" s="7"/>
      <c r="Q9" s="7"/>
      <c r="R9" s="7"/>
      <c r="S9" s="7"/>
      <c r="T9" s="7"/>
      <c r="U9" s="7"/>
      <c r="V9" s="13"/>
      <c r="X9" s="7"/>
      <c r="Y9" s="7"/>
      <c r="Z9" s="7"/>
      <c r="AA9" s="7"/>
      <c r="AB9" s="7"/>
      <c r="AC9" s="7"/>
      <c r="AD9" s="7"/>
      <c r="AE9" s="7"/>
      <c r="AF9" s="7"/>
      <c r="AG9" s="13"/>
      <c r="AI9" s="90"/>
      <c r="AJ9" s="90"/>
      <c r="AK9" s="90"/>
      <c r="AL9" s="90"/>
      <c r="AM9" s="90"/>
      <c r="AN9" s="90"/>
      <c r="AO9" s="26"/>
      <c r="AP9" s="26"/>
      <c r="AQ9" s="26"/>
      <c r="AR9" s="134"/>
      <c r="AS9" s="90"/>
      <c r="AT9" s="47" t="s">
        <v>223</v>
      </c>
      <c r="AU9" s="36"/>
      <c r="AV9" s="36"/>
      <c r="AW9" s="112"/>
      <c r="AX9" s="112"/>
      <c r="AY9" s="112"/>
      <c r="AZ9" s="112"/>
      <c r="BA9" s="112"/>
      <c r="BB9" s="112"/>
      <c r="BC9" s="112"/>
      <c r="BD9" s="112"/>
      <c r="BE9" s="139"/>
    </row>
    <row r="10" spans="1:57">
      <c r="B10" s="12"/>
      <c r="C10" s="12"/>
      <c r="D10" s="12"/>
      <c r="E10" s="12"/>
      <c r="F10" s="12"/>
      <c r="G10" s="12"/>
      <c r="H10" s="12"/>
      <c r="I10" s="12"/>
      <c r="J10" s="12"/>
      <c r="K10" s="23"/>
      <c r="M10" s="12"/>
      <c r="N10" s="12"/>
      <c r="O10" s="12"/>
      <c r="P10" s="12"/>
      <c r="Q10" s="12"/>
      <c r="R10" s="12"/>
      <c r="S10" s="12"/>
      <c r="T10" s="12"/>
      <c r="U10" s="12"/>
      <c r="V10" s="23"/>
      <c r="W10" s="121"/>
      <c r="X10" s="12"/>
      <c r="Y10" s="12"/>
      <c r="Z10" s="12"/>
      <c r="AA10" s="12"/>
      <c r="AB10" s="12"/>
      <c r="AC10" s="12"/>
      <c r="AD10" s="12"/>
      <c r="AE10" s="12"/>
      <c r="AF10" s="12"/>
      <c r="AG10" s="23"/>
      <c r="AI10" s="24"/>
      <c r="AJ10" s="24"/>
      <c r="AK10" s="24"/>
      <c r="AL10" s="24"/>
      <c r="AM10" s="24"/>
      <c r="AN10" s="24"/>
      <c r="AO10" s="26"/>
      <c r="AP10" s="26"/>
      <c r="AQ10" s="26"/>
      <c r="AR10" s="134"/>
      <c r="AS10" s="121" t="s">
        <v>21</v>
      </c>
      <c r="AU10" s="120"/>
      <c r="AV10" s="120"/>
      <c r="AW10" s="66"/>
      <c r="AX10" s="66"/>
      <c r="AY10" s="66"/>
      <c r="AZ10" s="66"/>
      <c r="BA10" s="66"/>
      <c r="BB10" s="66"/>
      <c r="BC10" s="66"/>
      <c r="BD10" s="66"/>
      <c r="BE10" s="142"/>
    </row>
    <row r="11" spans="1:57">
      <c r="A11" s="38" t="s">
        <v>193</v>
      </c>
      <c r="B11" s="12"/>
      <c r="C11" s="12"/>
      <c r="D11" s="12"/>
      <c r="E11" s="12"/>
      <c r="F11" s="12"/>
      <c r="G11" s="12"/>
      <c r="H11" s="12"/>
      <c r="I11" s="12"/>
      <c r="J11" s="12"/>
      <c r="K11" s="23"/>
      <c r="L11" s="38" t="s">
        <v>230</v>
      </c>
      <c r="M11" s="12"/>
      <c r="N11" s="12"/>
      <c r="O11" s="12"/>
      <c r="P11" s="12"/>
      <c r="Q11" s="12"/>
      <c r="R11" s="12"/>
      <c r="S11" s="12"/>
      <c r="T11" s="12"/>
      <c r="U11" s="12"/>
      <c r="V11" s="23"/>
      <c r="W11" s="121"/>
      <c r="X11" s="12"/>
      <c r="Y11" s="12"/>
      <c r="Z11" s="12"/>
      <c r="AA11" s="12"/>
      <c r="AB11" s="12"/>
      <c r="AC11" s="12"/>
      <c r="AD11" s="12"/>
      <c r="AE11" s="12"/>
      <c r="AF11" s="12"/>
      <c r="AG11" s="23"/>
      <c r="AH11" s="121"/>
      <c r="AT11" s="121"/>
      <c r="AU11" s="120"/>
      <c r="AV11" s="120"/>
      <c r="AW11" s="66"/>
      <c r="AX11" s="66"/>
      <c r="AY11" s="66"/>
      <c r="AZ11" s="66"/>
      <c r="BA11" s="66"/>
      <c r="BB11" s="66"/>
      <c r="BC11" s="66"/>
      <c r="BD11" s="66"/>
      <c r="BE11" s="142"/>
    </row>
    <row r="12" spans="1:57">
      <c r="B12" s="12"/>
      <c r="C12" s="12"/>
      <c r="D12" s="12"/>
      <c r="E12" s="12"/>
      <c r="F12" s="12"/>
      <c r="G12" s="12"/>
      <c r="H12" s="12"/>
      <c r="I12" s="12"/>
      <c r="J12" s="12"/>
      <c r="K12" s="23"/>
      <c r="L12" s="12"/>
      <c r="M12" s="12"/>
      <c r="N12" s="12"/>
      <c r="O12" s="12"/>
      <c r="P12" s="12"/>
      <c r="Q12" s="12"/>
      <c r="R12" s="12"/>
      <c r="S12" s="12"/>
      <c r="T12" s="12"/>
      <c r="U12" s="12"/>
      <c r="V12" s="23"/>
      <c r="W12" s="7"/>
      <c r="X12" s="12"/>
      <c r="Y12" s="12"/>
      <c r="Z12" s="12"/>
      <c r="AA12" s="12"/>
      <c r="AB12" s="12"/>
      <c r="AC12" s="12"/>
      <c r="AD12" s="12"/>
      <c r="AE12" s="12"/>
      <c r="AF12" s="12"/>
      <c r="AG12" s="23"/>
      <c r="AI12" s="24"/>
      <c r="AJ12" s="24"/>
      <c r="AK12" s="24"/>
      <c r="AL12" s="24"/>
      <c r="AM12" s="24"/>
      <c r="AN12" s="24"/>
      <c r="AO12" s="12"/>
      <c r="AP12" s="12"/>
      <c r="AQ12" s="12"/>
      <c r="AR12" s="23"/>
      <c r="AS12" s="24"/>
      <c r="AU12" s="120"/>
      <c r="AV12" s="120"/>
      <c r="AW12" s="66"/>
      <c r="AX12" s="66"/>
      <c r="AY12" s="66"/>
      <c r="AZ12" s="66"/>
      <c r="BA12" s="66"/>
      <c r="BB12" s="66"/>
      <c r="BC12" s="66"/>
      <c r="BD12" s="66"/>
      <c r="BE12" s="142"/>
    </row>
    <row r="13" spans="1:57">
      <c r="B13" s="12"/>
      <c r="C13" s="12"/>
      <c r="D13" s="12"/>
      <c r="E13" s="12"/>
      <c r="F13" s="12"/>
      <c r="G13" s="12"/>
      <c r="H13" s="12"/>
      <c r="I13" s="12"/>
      <c r="J13" s="12"/>
      <c r="K13" s="23"/>
      <c r="L13" s="12"/>
      <c r="M13" s="12"/>
      <c r="N13" s="12"/>
      <c r="O13" s="12"/>
      <c r="P13" s="12"/>
      <c r="Q13" s="12"/>
      <c r="R13" s="12"/>
      <c r="S13" s="12"/>
      <c r="T13" s="12"/>
      <c r="U13" s="12"/>
      <c r="V13" s="23"/>
      <c r="W13" s="12"/>
      <c r="X13" s="12"/>
      <c r="Y13" s="12"/>
      <c r="Z13" s="12"/>
      <c r="AA13" s="12"/>
      <c r="AB13" s="12"/>
      <c r="AC13" s="12"/>
      <c r="AD13" s="12"/>
      <c r="AE13" s="12"/>
      <c r="AF13" s="12"/>
      <c r="AG13" s="23"/>
      <c r="AH13" s="24"/>
      <c r="AI13" s="24"/>
      <c r="AJ13" s="24"/>
      <c r="AK13" s="24"/>
      <c r="AL13" s="24"/>
      <c r="AM13" s="24"/>
      <c r="AN13" s="24"/>
      <c r="AO13" s="12"/>
      <c r="AP13" s="12"/>
      <c r="AQ13" s="12"/>
      <c r="AR13" s="23"/>
      <c r="AS13" s="24"/>
      <c r="AT13" s="111"/>
      <c r="AU13" s="120"/>
      <c r="AV13" s="120"/>
      <c r="AW13" s="66"/>
      <c r="AX13" s="66"/>
      <c r="AY13" s="66"/>
      <c r="AZ13" s="66"/>
      <c r="BA13" s="66"/>
      <c r="BB13" s="66"/>
      <c r="BC13" s="66"/>
      <c r="BD13" s="66"/>
      <c r="BE13" s="142"/>
    </row>
    <row r="14" spans="1:57">
      <c r="A14" s="122"/>
      <c r="B14" s="122"/>
      <c r="C14" s="122"/>
      <c r="D14" s="122"/>
      <c r="E14" s="122"/>
      <c r="F14" s="122"/>
      <c r="G14" s="122"/>
      <c r="H14" s="122"/>
      <c r="I14" s="122"/>
      <c r="J14" s="122"/>
      <c r="K14" s="131"/>
      <c r="L14" s="122"/>
      <c r="M14" s="122"/>
      <c r="N14" s="122"/>
      <c r="O14" s="122"/>
      <c r="P14" s="122"/>
      <c r="Q14" s="122"/>
      <c r="R14" s="122"/>
      <c r="S14" s="122"/>
      <c r="T14" s="122"/>
      <c r="U14" s="122"/>
      <c r="V14" s="131"/>
      <c r="W14" s="122"/>
      <c r="X14" s="122"/>
      <c r="Y14" s="122"/>
      <c r="Z14" s="122"/>
      <c r="AA14" s="122"/>
      <c r="AB14" s="122"/>
      <c r="AC14" s="122"/>
      <c r="AD14" s="122"/>
      <c r="AE14" s="122"/>
      <c r="AF14" s="122"/>
      <c r="AG14" s="131"/>
      <c r="AH14" s="123"/>
      <c r="AI14" s="123"/>
      <c r="AJ14" s="123"/>
      <c r="AK14" s="123"/>
      <c r="AL14" s="123"/>
      <c r="AM14" s="123"/>
      <c r="AN14" s="123"/>
      <c r="AO14" s="122"/>
      <c r="AP14" s="122"/>
      <c r="AQ14" s="122"/>
      <c r="AR14" s="131"/>
      <c r="AS14" s="123"/>
      <c r="AT14" s="124"/>
      <c r="AU14" s="125"/>
      <c r="AV14" s="125"/>
      <c r="AW14" s="126"/>
      <c r="AX14" s="126"/>
      <c r="AY14" s="126"/>
      <c r="AZ14" s="126"/>
      <c r="BA14" s="126"/>
      <c r="BB14" s="126"/>
      <c r="BC14" s="126"/>
      <c r="BD14" s="126"/>
      <c r="BE14" s="143"/>
    </row>
    <row r="15" spans="1:57">
      <c r="A15" s="96"/>
      <c r="B15" s="97"/>
      <c r="C15" s="97"/>
      <c r="D15" s="97"/>
      <c r="E15" s="97"/>
      <c r="F15" s="97"/>
      <c r="G15" s="97"/>
      <c r="H15" s="97"/>
      <c r="I15" s="93"/>
      <c r="J15" s="93"/>
      <c r="K15" s="94" t="s">
        <v>83</v>
      </c>
      <c r="L15" s="96"/>
      <c r="M15" s="97"/>
      <c r="N15" s="97"/>
      <c r="O15" s="97"/>
      <c r="P15" s="97"/>
      <c r="Q15" s="97"/>
      <c r="R15" s="97"/>
      <c r="S15" s="93"/>
      <c r="T15" s="93"/>
      <c r="U15" s="93"/>
      <c r="V15" s="94" t="s">
        <v>83</v>
      </c>
      <c r="W15" s="96"/>
      <c r="X15" s="97"/>
      <c r="Y15" s="97"/>
      <c r="Z15" s="97"/>
      <c r="AA15" s="97"/>
      <c r="AB15" s="97"/>
      <c r="AC15" s="97"/>
      <c r="AD15" s="93"/>
      <c r="AE15" s="93"/>
      <c r="AF15" s="93"/>
      <c r="AG15" s="94" t="s">
        <v>85</v>
      </c>
      <c r="AH15" s="96"/>
      <c r="AI15" s="97"/>
      <c r="AJ15" s="97"/>
      <c r="AK15" s="97"/>
      <c r="AL15" s="97"/>
      <c r="AM15" s="97"/>
      <c r="AN15" s="97"/>
      <c r="AO15" s="93"/>
      <c r="AP15" s="93"/>
      <c r="AQ15" s="93"/>
      <c r="AR15" s="100" t="s">
        <v>85</v>
      </c>
      <c r="AS15" s="96"/>
      <c r="AT15" s="96"/>
      <c r="AU15" s="97" t="s">
        <v>194</v>
      </c>
      <c r="AV15" s="97"/>
      <c r="AW15" s="97"/>
      <c r="AX15" s="97"/>
      <c r="AY15" s="97"/>
      <c r="AZ15" s="97"/>
      <c r="BA15" s="97"/>
      <c r="BB15" s="93"/>
      <c r="BC15" s="93"/>
      <c r="BD15" s="93"/>
      <c r="BE15" s="100" t="s">
        <v>85</v>
      </c>
    </row>
    <row r="16" spans="1:57">
      <c r="A16" s="6"/>
      <c r="B16" s="6"/>
      <c r="C16" s="6"/>
      <c r="BE16" s="74"/>
    </row>
    <row r="17" spans="2:57">
      <c r="B17" s="43" t="s">
        <v>362</v>
      </c>
      <c r="C17" s="221" t="s">
        <v>37</v>
      </c>
      <c r="D17" s="221" t="s">
        <v>99</v>
      </c>
      <c r="E17" s="221" t="s">
        <v>100</v>
      </c>
      <c r="F17" s="221" t="s">
        <v>101</v>
      </c>
      <c r="G17" s="221" t="s">
        <v>341</v>
      </c>
      <c r="H17" s="222">
        <v>300000</v>
      </c>
      <c r="I17" s="223" t="s">
        <v>358</v>
      </c>
      <c r="J17" s="223" t="s">
        <v>358</v>
      </c>
      <c r="K17" s="223" t="s">
        <v>64</v>
      </c>
      <c r="M17" s="43" t="s">
        <v>362</v>
      </c>
      <c r="N17" s="221" t="s">
        <v>37</v>
      </c>
      <c r="O17" s="221" t="s">
        <v>99</v>
      </c>
      <c r="P17" s="221" t="s">
        <v>100</v>
      </c>
      <c r="Q17" s="221" t="s">
        <v>101</v>
      </c>
      <c r="R17" s="221" t="s">
        <v>341</v>
      </c>
      <c r="S17" s="222">
        <v>300000</v>
      </c>
      <c r="T17" s="223" t="s">
        <v>358</v>
      </c>
      <c r="U17" s="223" t="s">
        <v>358</v>
      </c>
      <c r="V17" s="223" t="s">
        <v>64</v>
      </c>
      <c r="X17" s="43" t="s">
        <v>362</v>
      </c>
      <c r="Y17" s="221" t="s">
        <v>37</v>
      </c>
      <c r="Z17" s="221" t="s">
        <v>99</v>
      </c>
      <c r="AA17" s="221" t="s">
        <v>100</v>
      </c>
      <c r="AB17" s="221" t="s">
        <v>101</v>
      </c>
      <c r="AC17" s="221" t="s">
        <v>341</v>
      </c>
      <c r="AD17" s="222">
        <v>300000</v>
      </c>
      <c r="AE17" s="223" t="s">
        <v>358</v>
      </c>
      <c r="AF17" s="223" t="s">
        <v>358</v>
      </c>
      <c r="AG17" s="223" t="s">
        <v>64</v>
      </c>
      <c r="AI17" s="43" t="s">
        <v>362</v>
      </c>
      <c r="AJ17" s="221" t="s">
        <v>37</v>
      </c>
      <c r="AK17" s="221" t="s">
        <v>99</v>
      </c>
      <c r="AL17" s="221" t="s">
        <v>100</v>
      </c>
      <c r="AM17" s="221" t="s">
        <v>101</v>
      </c>
      <c r="AN17" s="221" t="s">
        <v>341</v>
      </c>
      <c r="AO17" s="222">
        <v>300000</v>
      </c>
      <c r="AP17" s="223" t="s">
        <v>358</v>
      </c>
      <c r="AQ17" s="223" t="s">
        <v>358</v>
      </c>
      <c r="AR17" s="223" t="s">
        <v>64</v>
      </c>
      <c r="AU17" s="43" t="s">
        <v>381</v>
      </c>
      <c r="AV17" s="43" t="s">
        <v>362</v>
      </c>
      <c r="AW17" s="221" t="s">
        <v>37</v>
      </c>
      <c r="AX17" s="221" t="s">
        <v>99</v>
      </c>
      <c r="AY17" s="221" t="s">
        <v>100</v>
      </c>
      <c r="AZ17" s="221" t="s">
        <v>101</v>
      </c>
      <c r="BA17" s="221" t="s">
        <v>341</v>
      </c>
      <c r="BB17" s="222">
        <v>300000</v>
      </c>
      <c r="BC17" s="223" t="s">
        <v>358</v>
      </c>
      <c r="BD17" s="223" t="s">
        <v>358</v>
      </c>
      <c r="BE17" s="223" t="s">
        <v>64</v>
      </c>
    </row>
    <row r="18" spans="2:57">
      <c r="B18" s="44"/>
      <c r="C18" s="220" t="s">
        <v>633</v>
      </c>
      <c r="D18" s="220" t="s">
        <v>38</v>
      </c>
      <c r="E18" s="220" t="s">
        <v>38</v>
      </c>
      <c r="F18" s="220" t="s">
        <v>38</v>
      </c>
      <c r="G18" s="220" t="s">
        <v>38</v>
      </c>
      <c r="H18" s="220" t="s">
        <v>39</v>
      </c>
      <c r="I18" s="11" t="s">
        <v>356</v>
      </c>
      <c r="J18" s="11" t="s">
        <v>357</v>
      </c>
      <c r="K18" s="11" t="s">
        <v>115</v>
      </c>
      <c r="M18" s="44"/>
      <c r="N18" s="220" t="s">
        <v>633</v>
      </c>
      <c r="O18" s="220" t="s">
        <v>38</v>
      </c>
      <c r="P18" s="220" t="s">
        <v>38</v>
      </c>
      <c r="Q18" s="220" t="s">
        <v>38</v>
      </c>
      <c r="R18" s="220" t="s">
        <v>38</v>
      </c>
      <c r="S18" s="220" t="s">
        <v>39</v>
      </c>
      <c r="T18" s="11" t="s">
        <v>356</v>
      </c>
      <c r="U18" s="11" t="s">
        <v>357</v>
      </c>
      <c r="V18" s="11" t="s">
        <v>115</v>
      </c>
      <c r="X18" s="44"/>
      <c r="Y18" s="220" t="s">
        <v>633</v>
      </c>
      <c r="Z18" s="220" t="s">
        <v>38</v>
      </c>
      <c r="AA18" s="220" t="s">
        <v>38</v>
      </c>
      <c r="AB18" s="220" t="s">
        <v>38</v>
      </c>
      <c r="AC18" s="220" t="s">
        <v>38</v>
      </c>
      <c r="AD18" s="220" t="s">
        <v>39</v>
      </c>
      <c r="AE18" s="11" t="s">
        <v>356</v>
      </c>
      <c r="AF18" s="11" t="s">
        <v>357</v>
      </c>
      <c r="AG18" s="11" t="s">
        <v>115</v>
      </c>
      <c r="AI18" s="44"/>
      <c r="AJ18" s="220" t="s">
        <v>633</v>
      </c>
      <c r="AK18" s="220" t="s">
        <v>38</v>
      </c>
      <c r="AL18" s="220" t="s">
        <v>38</v>
      </c>
      <c r="AM18" s="220" t="s">
        <v>38</v>
      </c>
      <c r="AN18" s="220" t="s">
        <v>38</v>
      </c>
      <c r="AO18" s="220" t="s">
        <v>39</v>
      </c>
      <c r="AP18" s="11" t="s">
        <v>356</v>
      </c>
      <c r="AQ18" s="11" t="s">
        <v>357</v>
      </c>
      <c r="AR18" s="11" t="s">
        <v>115</v>
      </c>
      <c r="AU18" s="44" t="s">
        <v>72</v>
      </c>
      <c r="AV18" s="44"/>
      <c r="AW18" s="220" t="s">
        <v>633</v>
      </c>
      <c r="AX18" s="220" t="s">
        <v>38</v>
      </c>
      <c r="AY18" s="220" t="s">
        <v>38</v>
      </c>
      <c r="AZ18" s="220" t="s">
        <v>38</v>
      </c>
      <c r="BA18" s="220" t="s">
        <v>38</v>
      </c>
      <c r="BB18" s="220" t="s">
        <v>39</v>
      </c>
      <c r="BC18" s="11" t="s">
        <v>356</v>
      </c>
      <c r="BD18" s="11" t="s">
        <v>357</v>
      </c>
      <c r="BE18" s="11" t="s">
        <v>115</v>
      </c>
    </row>
    <row r="19" spans="2:57">
      <c r="B19" s="45"/>
      <c r="C19" s="224" t="s">
        <v>39</v>
      </c>
      <c r="D19" s="224" t="s">
        <v>102</v>
      </c>
      <c r="E19" s="224" t="s">
        <v>103</v>
      </c>
      <c r="F19" s="224" t="s">
        <v>104</v>
      </c>
      <c r="G19" s="224" t="s">
        <v>342</v>
      </c>
      <c r="H19" s="224" t="s">
        <v>105</v>
      </c>
      <c r="I19" s="225" t="s">
        <v>104</v>
      </c>
      <c r="J19" s="225" t="s">
        <v>105</v>
      </c>
      <c r="K19" s="225" t="s">
        <v>339</v>
      </c>
      <c r="M19" s="45"/>
      <c r="N19" s="224" t="s">
        <v>39</v>
      </c>
      <c r="O19" s="224" t="s">
        <v>102</v>
      </c>
      <c r="P19" s="224" t="s">
        <v>103</v>
      </c>
      <c r="Q19" s="224" t="s">
        <v>104</v>
      </c>
      <c r="R19" s="224" t="s">
        <v>342</v>
      </c>
      <c r="S19" s="224" t="s">
        <v>105</v>
      </c>
      <c r="T19" s="225" t="s">
        <v>104</v>
      </c>
      <c r="U19" s="225" t="s">
        <v>105</v>
      </c>
      <c r="V19" s="225" t="s">
        <v>339</v>
      </c>
      <c r="X19" s="45"/>
      <c r="Y19" s="224" t="s">
        <v>39</v>
      </c>
      <c r="Z19" s="224" t="s">
        <v>102</v>
      </c>
      <c r="AA19" s="224" t="s">
        <v>103</v>
      </c>
      <c r="AB19" s="224" t="s">
        <v>104</v>
      </c>
      <c r="AC19" s="224" t="s">
        <v>342</v>
      </c>
      <c r="AD19" s="224" t="s">
        <v>105</v>
      </c>
      <c r="AE19" s="225" t="s">
        <v>104</v>
      </c>
      <c r="AF19" s="225" t="s">
        <v>105</v>
      </c>
      <c r="AG19" s="225" t="s">
        <v>339</v>
      </c>
      <c r="AI19" s="45"/>
      <c r="AJ19" s="224" t="s">
        <v>39</v>
      </c>
      <c r="AK19" s="224" t="s">
        <v>102</v>
      </c>
      <c r="AL19" s="224" t="s">
        <v>103</v>
      </c>
      <c r="AM19" s="224" t="s">
        <v>104</v>
      </c>
      <c r="AN19" s="224" t="s">
        <v>342</v>
      </c>
      <c r="AO19" s="224" t="s">
        <v>105</v>
      </c>
      <c r="AP19" s="225" t="s">
        <v>104</v>
      </c>
      <c r="AQ19" s="225" t="s">
        <v>105</v>
      </c>
      <c r="AR19" s="225" t="s">
        <v>339</v>
      </c>
      <c r="AU19" s="45"/>
      <c r="AV19" s="45"/>
      <c r="AW19" s="224" t="s">
        <v>39</v>
      </c>
      <c r="AX19" s="224" t="s">
        <v>102</v>
      </c>
      <c r="AY19" s="224" t="s">
        <v>103</v>
      </c>
      <c r="AZ19" s="224" t="s">
        <v>104</v>
      </c>
      <c r="BA19" s="224" t="s">
        <v>342</v>
      </c>
      <c r="BB19" s="224" t="s">
        <v>105</v>
      </c>
      <c r="BC19" s="225" t="s">
        <v>104</v>
      </c>
      <c r="BD19" s="225" t="s">
        <v>105</v>
      </c>
      <c r="BE19" s="225" t="s">
        <v>339</v>
      </c>
    </row>
    <row r="20" spans="2:57" s="327" customFormat="1" ht="15.75" customHeight="1">
      <c r="B20" s="375" t="s">
        <v>75</v>
      </c>
      <c r="C20" s="376">
        <v>87.087633672999999</v>
      </c>
      <c r="D20" s="376">
        <v>62.506458360000003</v>
      </c>
      <c r="E20" s="376">
        <v>54.935100126999998</v>
      </c>
      <c r="F20" s="376">
        <v>59.616978392999997</v>
      </c>
      <c r="G20" s="376">
        <v>89.303457397000003</v>
      </c>
      <c r="H20" s="376">
        <v>123.54534949400001</v>
      </c>
      <c r="I20" s="377">
        <v>59.320497592000002</v>
      </c>
      <c r="J20" s="377">
        <v>107.747658341</v>
      </c>
      <c r="K20" s="378">
        <v>85.221931455999993</v>
      </c>
      <c r="M20" s="375" t="s">
        <v>75</v>
      </c>
      <c r="N20" s="376">
        <v>49.960476931000002</v>
      </c>
      <c r="O20" s="376">
        <v>40.128499103999999</v>
      </c>
      <c r="P20" s="376">
        <v>33.910026361</v>
      </c>
      <c r="Q20" s="376">
        <v>36.871519286000002</v>
      </c>
      <c r="R20" s="376">
        <v>48.466500062000001</v>
      </c>
      <c r="S20" s="376">
        <v>69.553958897000001</v>
      </c>
      <c r="T20" s="377">
        <v>36.696237377000003</v>
      </c>
      <c r="U20" s="377">
        <v>59.825140146000003</v>
      </c>
      <c r="V20" s="378">
        <v>49.066810752999999</v>
      </c>
      <c r="X20" s="375" t="s">
        <v>75</v>
      </c>
      <c r="Y20" s="437">
        <v>29.282404313000001</v>
      </c>
      <c r="Z20" s="437">
        <v>35.146588033999997</v>
      </c>
      <c r="AA20" s="437">
        <v>31.234971984000001</v>
      </c>
      <c r="AB20" s="437">
        <v>28.831104710000002</v>
      </c>
      <c r="AC20" s="437">
        <v>25.105969148</v>
      </c>
      <c r="AD20" s="437">
        <v>27.336196016999999</v>
      </c>
      <c r="AE20" s="438">
        <v>30.889785795000002</v>
      </c>
      <c r="AF20" s="438">
        <v>26.483399650999999</v>
      </c>
      <c r="AG20" s="425">
        <v>27.910077019999999</v>
      </c>
      <c r="AI20" s="375" t="s">
        <v>75</v>
      </c>
      <c r="AJ20" s="437">
        <v>13.770521993999999</v>
      </c>
      <c r="AK20" s="437">
        <v>16.41623594</v>
      </c>
      <c r="AL20" s="437">
        <v>16.158228568999998</v>
      </c>
      <c r="AM20" s="437">
        <v>15.83950898</v>
      </c>
      <c r="AN20" s="437">
        <v>11.807029886</v>
      </c>
      <c r="AO20" s="437">
        <v>11.110580342</v>
      </c>
      <c r="AP20" s="438">
        <v>15.916992058</v>
      </c>
      <c r="AQ20" s="438">
        <v>11.37688941</v>
      </c>
      <c r="AR20" s="425">
        <v>12.846860831000001</v>
      </c>
      <c r="AU20" s="439" t="s">
        <v>75</v>
      </c>
      <c r="AV20" s="375" t="s">
        <v>75</v>
      </c>
      <c r="AW20" s="437">
        <v>14.315123351</v>
      </c>
      <c r="AX20" s="437">
        <v>12.636140671</v>
      </c>
      <c r="AY20" s="437">
        <v>14.334231057</v>
      </c>
      <c r="AZ20" s="437">
        <v>17.176732953999998</v>
      </c>
      <c r="BA20" s="437">
        <v>17.358696009999999</v>
      </c>
      <c r="BB20" s="437">
        <v>17.851545820999998</v>
      </c>
      <c r="BC20" s="438">
        <v>15.054195783999999</v>
      </c>
      <c r="BD20" s="438">
        <v>17.663089420999999</v>
      </c>
      <c r="BE20" s="425">
        <v>16.818395064000001</v>
      </c>
    </row>
    <row r="21" spans="2:57" s="327" customFormat="1" ht="15.75" customHeight="1">
      <c r="B21" s="379" t="s">
        <v>195</v>
      </c>
      <c r="C21" s="380">
        <v>87.036130576000005</v>
      </c>
      <c r="D21" s="380">
        <v>62.588301586</v>
      </c>
      <c r="E21" s="380">
        <v>55.409961670999998</v>
      </c>
      <c r="F21" s="380">
        <v>61.997459251999999</v>
      </c>
      <c r="G21" s="380">
        <v>92.710109716999995</v>
      </c>
      <c r="H21" s="380">
        <v>123.54534949400001</v>
      </c>
      <c r="I21" s="381">
        <v>60.362723520999999</v>
      </c>
      <c r="J21" s="381">
        <v>110.026331955</v>
      </c>
      <c r="K21" s="382">
        <v>86.667070390000006</v>
      </c>
      <c r="M21" s="379" t="s">
        <v>195</v>
      </c>
      <c r="N21" s="380">
        <v>49.839118603999999</v>
      </c>
      <c r="O21" s="380">
        <v>40.158372669000002</v>
      </c>
      <c r="P21" s="380">
        <v>34.189654918999999</v>
      </c>
      <c r="Q21" s="380">
        <v>38.266708397999999</v>
      </c>
      <c r="R21" s="380">
        <v>50.771763620999998</v>
      </c>
      <c r="S21" s="380">
        <v>69.553958897000001</v>
      </c>
      <c r="T21" s="381">
        <v>37.301270412999997</v>
      </c>
      <c r="U21" s="381">
        <v>61.319327702000002</v>
      </c>
      <c r="V21" s="382">
        <v>50.022442513999998</v>
      </c>
      <c r="X21" s="379" t="s">
        <v>195</v>
      </c>
      <c r="Y21" s="418">
        <v>29.067106964000001</v>
      </c>
      <c r="Z21" s="418">
        <v>35.080977246000003</v>
      </c>
      <c r="AA21" s="418">
        <v>31.200439542000002</v>
      </c>
      <c r="AB21" s="418">
        <v>28.700861886999999</v>
      </c>
      <c r="AC21" s="418">
        <v>25.127871789</v>
      </c>
      <c r="AD21" s="418">
        <v>27.336196016999999</v>
      </c>
      <c r="AE21" s="431">
        <v>30.80879174</v>
      </c>
      <c r="AF21" s="431">
        <v>26.520382120000001</v>
      </c>
      <c r="AG21" s="419">
        <v>27.925238118999999</v>
      </c>
      <c r="AI21" s="379" t="s">
        <v>195</v>
      </c>
      <c r="AJ21" s="418">
        <v>13.806770175</v>
      </c>
      <c r="AK21" s="418">
        <v>16.432843890000001</v>
      </c>
      <c r="AL21" s="418">
        <v>16.159293805000001</v>
      </c>
      <c r="AM21" s="418">
        <v>15.719099980999999</v>
      </c>
      <c r="AN21" s="418">
        <v>11.710735940999999</v>
      </c>
      <c r="AO21" s="418">
        <v>11.110580342</v>
      </c>
      <c r="AP21" s="431">
        <v>15.881445027</v>
      </c>
      <c r="AQ21" s="431">
        <v>11.332293835</v>
      </c>
      <c r="AR21" s="419">
        <v>12.822567132</v>
      </c>
      <c r="AU21" s="333" t="s">
        <v>76</v>
      </c>
      <c r="AV21" s="379" t="s">
        <v>195</v>
      </c>
      <c r="AW21" s="418">
        <v>14.388685288</v>
      </c>
      <c r="AX21" s="418">
        <v>12.64892438</v>
      </c>
      <c r="AY21" s="418">
        <v>14.343350157</v>
      </c>
      <c r="AZ21" s="418">
        <v>17.303064945999999</v>
      </c>
      <c r="BA21" s="418">
        <v>17.925391338000001</v>
      </c>
      <c r="BB21" s="418">
        <v>17.851545820999998</v>
      </c>
      <c r="BC21" s="431">
        <v>15.104971000000001</v>
      </c>
      <c r="BD21" s="431">
        <v>17.878826325999999</v>
      </c>
      <c r="BE21" s="419">
        <v>16.97012878</v>
      </c>
    </row>
    <row r="22" spans="2:57" s="327" customFormat="1" ht="15.75" customHeight="1">
      <c r="B22" s="383" t="s">
        <v>557</v>
      </c>
      <c r="C22" s="384"/>
      <c r="D22" s="384"/>
      <c r="E22" s="384"/>
      <c r="F22" s="384"/>
      <c r="G22" s="384"/>
      <c r="H22" s="384"/>
      <c r="I22" s="385"/>
      <c r="J22" s="385"/>
      <c r="K22" s="386"/>
      <c r="M22" s="383" t="s">
        <v>557</v>
      </c>
      <c r="N22" s="384"/>
      <c r="O22" s="384"/>
      <c r="P22" s="384"/>
      <c r="Q22" s="384"/>
      <c r="R22" s="384"/>
      <c r="S22" s="384"/>
      <c r="T22" s="385"/>
      <c r="U22" s="385"/>
      <c r="V22" s="386"/>
      <c r="X22" s="383" t="s">
        <v>557</v>
      </c>
      <c r="Y22" s="420"/>
      <c r="Z22" s="420"/>
      <c r="AA22" s="420"/>
      <c r="AB22" s="420"/>
      <c r="AC22" s="420"/>
      <c r="AD22" s="420"/>
      <c r="AE22" s="432"/>
      <c r="AF22" s="432"/>
      <c r="AG22" s="421"/>
      <c r="AI22" s="383" t="s">
        <v>557</v>
      </c>
      <c r="AJ22" s="420"/>
      <c r="AK22" s="420"/>
      <c r="AL22" s="420"/>
      <c r="AM22" s="420"/>
      <c r="AN22" s="420"/>
      <c r="AO22" s="420"/>
      <c r="AP22" s="432"/>
      <c r="AQ22" s="432"/>
      <c r="AR22" s="421"/>
      <c r="AU22" s="387" t="s">
        <v>40</v>
      </c>
      <c r="AV22" s="383" t="s">
        <v>557</v>
      </c>
      <c r="AW22" s="420"/>
      <c r="AX22" s="420"/>
      <c r="AY22" s="420"/>
      <c r="AZ22" s="420"/>
      <c r="BA22" s="420"/>
      <c r="BB22" s="420"/>
      <c r="BC22" s="432"/>
      <c r="BD22" s="432"/>
      <c r="BE22" s="421"/>
    </row>
    <row r="23" spans="2:57" s="374" customFormat="1" ht="15.75" customHeight="1">
      <c r="B23" s="387" t="s">
        <v>106</v>
      </c>
      <c r="C23" s="388">
        <v>121.729169582</v>
      </c>
      <c r="D23" s="388">
        <v>75.558749453999994</v>
      </c>
      <c r="E23" s="388">
        <v>60.511340242999999</v>
      </c>
      <c r="F23" s="388">
        <v>59.496672748000002</v>
      </c>
      <c r="G23" s="388">
        <v>137.92261373700001</v>
      </c>
      <c r="H23" s="388">
        <v>213.61283760399999</v>
      </c>
      <c r="I23" s="389">
        <v>66.133887576999996</v>
      </c>
      <c r="J23" s="389">
        <v>184.29018469799999</v>
      </c>
      <c r="K23" s="390">
        <v>120.01042137100001</v>
      </c>
      <c r="M23" s="387" t="s">
        <v>106</v>
      </c>
      <c r="N23" s="388">
        <v>52.717183669000001</v>
      </c>
      <c r="O23" s="388">
        <v>45.319485139000001</v>
      </c>
      <c r="P23" s="388">
        <v>33.300564745000003</v>
      </c>
      <c r="Q23" s="388">
        <v>41.018685892000001</v>
      </c>
      <c r="R23" s="388">
        <v>83.353006081000004</v>
      </c>
      <c r="S23" s="388">
        <v>111.103659255</v>
      </c>
      <c r="T23" s="389">
        <v>39.492380607000001</v>
      </c>
      <c r="U23" s="389">
        <v>100.35296082399999</v>
      </c>
      <c r="V23" s="390">
        <v>67.243395040999999</v>
      </c>
      <c r="X23" s="387" t="s">
        <v>106</v>
      </c>
      <c r="Y23" s="422">
        <v>22.249402051000001</v>
      </c>
      <c r="Z23" s="422">
        <v>33.308086283999998</v>
      </c>
      <c r="AA23" s="422">
        <v>23.707882021</v>
      </c>
      <c r="AB23" s="422">
        <v>37.884281622000003</v>
      </c>
      <c r="AC23" s="422">
        <v>32.001351276999998</v>
      </c>
      <c r="AD23" s="422">
        <v>22.788947026999999</v>
      </c>
      <c r="AE23" s="433">
        <v>30.455644207999999</v>
      </c>
      <c r="AF23" s="433">
        <v>25.459921457</v>
      </c>
      <c r="AG23" s="423">
        <v>26.957607619000001</v>
      </c>
      <c r="AI23" s="387" t="s">
        <v>106</v>
      </c>
      <c r="AJ23" s="422">
        <v>11.158391176</v>
      </c>
      <c r="AK23" s="422">
        <v>15.55659694</v>
      </c>
      <c r="AL23" s="422">
        <v>15.79523515</v>
      </c>
      <c r="AM23" s="422">
        <v>14.131760483000001</v>
      </c>
      <c r="AN23" s="422">
        <v>8.4625996499999996</v>
      </c>
      <c r="AO23" s="422">
        <v>8.6953593110000007</v>
      </c>
      <c r="AP23" s="433">
        <v>14.599715236</v>
      </c>
      <c r="AQ23" s="433">
        <v>8.6278747449999997</v>
      </c>
      <c r="AR23" s="423">
        <v>10.418194847000001</v>
      </c>
      <c r="AU23" s="391" t="s">
        <v>41</v>
      </c>
      <c r="AV23" s="387" t="s">
        <v>106</v>
      </c>
      <c r="AW23" s="422">
        <v>9.8991510750000007</v>
      </c>
      <c r="AX23" s="422">
        <v>11.114452834</v>
      </c>
      <c r="AY23" s="422">
        <v>15.528823308</v>
      </c>
      <c r="AZ23" s="422">
        <v>16.926781078000001</v>
      </c>
      <c r="BA23" s="422">
        <v>19.97066804</v>
      </c>
      <c r="BB23" s="422">
        <v>20.527389449000001</v>
      </c>
      <c r="BC23" s="433">
        <v>14.660441418</v>
      </c>
      <c r="BD23" s="433">
        <v>20.365977876999999</v>
      </c>
      <c r="BE23" s="423">
        <v>18.655494043000001</v>
      </c>
    </row>
    <row r="24" spans="2:57" s="327" customFormat="1" ht="15.75" customHeight="1">
      <c r="B24" s="391" t="s">
        <v>107</v>
      </c>
      <c r="C24" s="392">
        <v>53.017147379000001</v>
      </c>
      <c r="D24" s="392">
        <v>54.081302375999996</v>
      </c>
      <c r="E24" s="392">
        <v>56.336820766999999</v>
      </c>
      <c r="F24" s="392">
        <v>75.229752876999996</v>
      </c>
      <c r="G24" s="392">
        <v>53.84521384</v>
      </c>
      <c r="H24" s="392" t="s">
        <v>88</v>
      </c>
      <c r="I24" s="393">
        <v>59.775100434999999</v>
      </c>
      <c r="J24" s="393">
        <v>53.84521384</v>
      </c>
      <c r="K24" s="378">
        <v>58.097877795000002</v>
      </c>
      <c r="M24" s="391" t="s">
        <v>107</v>
      </c>
      <c r="N24" s="392">
        <v>36.325042173999996</v>
      </c>
      <c r="O24" s="392">
        <v>37.942629920000002</v>
      </c>
      <c r="P24" s="392">
        <v>32.750657513999997</v>
      </c>
      <c r="Q24" s="392">
        <v>38.360123397000002</v>
      </c>
      <c r="R24" s="392">
        <v>38.816222152000002</v>
      </c>
      <c r="S24" s="392" t="s">
        <v>88</v>
      </c>
      <c r="T24" s="393">
        <v>35.844693354999997</v>
      </c>
      <c r="U24" s="393">
        <v>38.816222152000002</v>
      </c>
      <c r="V24" s="378">
        <v>36.685167333000003</v>
      </c>
      <c r="X24" s="391" t="s">
        <v>107</v>
      </c>
      <c r="Y24" s="424">
        <v>26.064043816000002</v>
      </c>
      <c r="Z24" s="424">
        <v>36.893433608999999</v>
      </c>
      <c r="AA24" s="424">
        <v>30.134010829000001</v>
      </c>
      <c r="AB24" s="424">
        <v>23.858215911999999</v>
      </c>
      <c r="AC24" s="424">
        <v>40.323929194000002</v>
      </c>
      <c r="AD24" s="424" t="s">
        <v>88</v>
      </c>
      <c r="AE24" s="434">
        <v>29.421404516999999</v>
      </c>
      <c r="AF24" s="434">
        <v>40.323929194000002</v>
      </c>
      <c r="AG24" s="425">
        <v>32.279378321999999</v>
      </c>
      <c r="AI24" s="391" t="s">
        <v>107</v>
      </c>
      <c r="AJ24" s="424">
        <v>8.9685725430000005</v>
      </c>
      <c r="AK24" s="424">
        <v>14.717974642</v>
      </c>
      <c r="AL24" s="424">
        <v>18.569457472</v>
      </c>
      <c r="AM24" s="424">
        <v>15.417644283</v>
      </c>
      <c r="AN24" s="424">
        <v>13.658636874000001</v>
      </c>
      <c r="AO24" s="424" t="s">
        <v>88</v>
      </c>
      <c r="AP24" s="434">
        <v>15.69661981</v>
      </c>
      <c r="AQ24" s="434">
        <v>13.658636874000001</v>
      </c>
      <c r="AR24" s="425">
        <v>15.162385582000001</v>
      </c>
      <c r="AU24" s="387" t="s">
        <v>42</v>
      </c>
      <c r="AV24" s="391" t="s">
        <v>107</v>
      </c>
      <c r="AW24" s="424">
        <v>33.483031820999997</v>
      </c>
      <c r="AX24" s="424">
        <v>18.547090625999999</v>
      </c>
      <c r="AY24" s="424">
        <v>9.4301946710000006</v>
      </c>
      <c r="AZ24" s="424">
        <v>11.714767755</v>
      </c>
      <c r="BA24" s="424">
        <v>18.10596211</v>
      </c>
      <c r="BB24" s="424" t="s">
        <v>88</v>
      </c>
      <c r="BC24" s="434">
        <v>14.847903114999999</v>
      </c>
      <c r="BD24" s="434">
        <v>18.10596211</v>
      </c>
      <c r="BE24" s="425">
        <v>15.701966512</v>
      </c>
    </row>
    <row r="25" spans="2:57" s="374" customFormat="1" ht="15.75" customHeight="1">
      <c r="B25" s="387" t="s">
        <v>44</v>
      </c>
      <c r="C25" s="388">
        <v>24.416611688</v>
      </c>
      <c r="D25" s="388">
        <v>38.741534926999996</v>
      </c>
      <c r="E25" s="388">
        <v>30.995637810000002</v>
      </c>
      <c r="F25" s="388">
        <v>34.815246999000003</v>
      </c>
      <c r="G25" s="388">
        <v>122.841314834</v>
      </c>
      <c r="H25" s="388">
        <v>232.73231137100001</v>
      </c>
      <c r="I25" s="389">
        <v>33.130980973</v>
      </c>
      <c r="J25" s="389">
        <v>157.75093084599999</v>
      </c>
      <c r="K25" s="390">
        <v>84.572013904000002</v>
      </c>
      <c r="M25" s="387" t="s">
        <v>44</v>
      </c>
      <c r="N25" s="388">
        <v>24.281394852999998</v>
      </c>
      <c r="O25" s="388">
        <v>25.631294482000001</v>
      </c>
      <c r="P25" s="388">
        <v>24.350538540999999</v>
      </c>
      <c r="Q25" s="388">
        <v>25.559943065999999</v>
      </c>
      <c r="R25" s="388">
        <v>61.886852402999999</v>
      </c>
      <c r="S25" s="388">
        <v>75.317668931</v>
      </c>
      <c r="T25" s="389">
        <v>24.957771617999999</v>
      </c>
      <c r="U25" s="389">
        <v>66.153486271999995</v>
      </c>
      <c r="V25" s="390">
        <v>41.962674254</v>
      </c>
      <c r="X25" s="387" t="s">
        <v>44</v>
      </c>
      <c r="Y25" s="422">
        <v>5.7034033429999997</v>
      </c>
      <c r="Z25" s="422">
        <v>18.684316206999998</v>
      </c>
      <c r="AA25" s="422">
        <v>33.610166810000003</v>
      </c>
      <c r="AB25" s="422">
        <v>25.366779158</v>
      </c>
      <c r="AC25" s="422">
        <v>25.472818938</v>
      </c>
      <c r="AD25" s="422">
        <v>20.546620765</v>
      </c>
      <c r="AE25" s="433">
        <v>28.524840395999998</v>
      </c>
      <c r="AF25" s="433">
        <v>23.164054676999999</v>
      </c>
      <c r="AG25" s="423">
        <v>24.397257402000001</v>
      </c>
      <c r="AI25" s="387" t="s">
        <v>44</v>
      </c>
      <c r="AJ25" s="422">
        <v>75.660263275000005</v>
      </c>
      <c r="AK25" s="422">
        <v>14.235712508000001</v>
      </c>
      <c r="AL25" s="422">
        <v>16.797264452</v>
      </c>
      <c r="AM25" s="422">
        <v>18.736283873000001</v>
      </c>
      <c r="AN25" s="422">
        <v>11.02227364</v>
      </c>
      <c r="AO25" s="422">
        <v>7.2788027580000003</v>
      </c>
      <c r="AP25" s="433">
        <v>17.762081317</v>
      </c>
      <c r="AQ25" s="433">
        <v>9.2678188899999991</v>
      </c>
      <c r="AR25" s="423">
        <v>11.221851027</v>
      </c>
      <c r="AU25" s="391" t="s">
        <v>43</v>
      </c>
      <c r="AV25" s="387" t="s">
        <v>44</v>
      </c>
      <c r="AW25" s="422">
        <v>18.082543049000002</v>
      </c>
      <c r="AX25" s="422">
        <v>33.239700190999997</v>
      </c>
      <c r="AY25" s="422">
        <v>28.153747864</v>
      </c>
      <c r="AZ25" s="422">
        <v>29.312883339999999</v>
      </c>
      <c r="BA25" s="422">
        <v>13.884417351</v>
      </c>
      <c r="BB25" s="422">
        <v>4.5369366879999999</v>
      </c>
      <c r="BC25" s="433">
        <v>29.043692969999999</v>
      </c>
      <c r="BD25" s="433">
        <v>9.503527966</v>
      </c>
      <c r="BE25" s="423">
        <v>13.998575148</v>
      </c>
    </row>
    <row r="26" spans="2:57" s="327" customFormat="1" ht="15.75" customHeight="1">
      <c r="B26" s="391" t="s">
        <v>108</v>
      </c>
      <c r="C26" s="392">
        <v>78.906201859000006</v>
      </c>
      <c r="D26" s="392">
        <v>56.593746351</v>
      </c>
      <c r="E26" s="392">
        <v>39.525051779999998</v>
      </c>
      <c r="F26" s="392">
        <v>62.361485493000004</v>
      </c>
      <c r="G26" s="392">
        <v>95.344220215999997</v>
      </c>
      <c r="H26" s="392" t="s">
        <v>88</v>
      </c>
      <c r="I26" s="393">
        <v>51.503307479</v>
      </c>
      <c r="J26" s="393">
        <v>95.344220215999997</v>
      </c>
      <c r="K26" s="378">
        <v>68.657415826999994</v>
      </c>
      <c r="M26" s="391" t="s">
        <v>108</v>
      </c>
      <c r="N26" s="392">
        <v>27.333521628</v>
      </c>
      <c r="O26" s="392">
        <v>33.983339833000002</v>
      </c>
      <c r="P26" s="392">
        <v>32.816550587000002</v>
      </c>
      <c r="Q26" s="392">
        <v>51.691129576000002</v>
      </c>
      <c r="R26" s="392">
        <v>49.550407337999999</v>
      </c>
      <c r="S26" s="392" t="s">
        <v>88</v>
      </c>
      <c r="T26" s="393">
        <v>36.928700876999997</v>
      </c>
      <c r="U26" s="393">
        <v>49.550407337999999</v>
      </c>
      <c r="V26" s="378">
        <v>41.867332548999997</v>
      </c>
      <c r="X26" s="391" t="s">
        <v>108</v>
      </c>
      <c r="Y26" s="424">
        <v>24.645030426999998</v>
      </c>
      <c r="Z26" s="424">
        <v>38.032571486999998</v>
      </c>
      <c r="AA26" s="424">
        <v>39.639301508000003</v>
      </c>
      <c r="AB26" s="424">
        <v>28.860010215999999</v>
      </c>
      <c r="AC26" s="424">
        <v>25.650202849999999</v>
      </c>
      <c r="AD26" s="424" t="s">
        <v>88</v>
      </c>
      <c r="AE26" s="434">
        <v>34.565518294</v>
      </c>
      <c r="AF26" s="434">
        <v>25.650202849999999</v>
      </c>
      <c r="AG26" s="425">
        <v>29.721205319999999</v>
      </c>
      <c r="AI26" s="391" t="s">
        <v>108</v>
      </c>
      <c r="AJ26" s="424">
        <v>9.4470459360000003</v>
      </c>
      <c r="AK26" s="424">
        <v>13.185527156999999</v>
      </c>
      <c r="AL26" s="424">
        <v>25.595226285999999</v>
      </c>
      <c r="AM26" s="424">
        <v>14.471596405</v>
      </c>
      <c r="AN26" s="424">
        <v>12.98596195</v>
      </c>
      <c r="AO26" s="424" t="s">
        <v>88</v>
      </c>
      <c r="AP26" s="434">
        <v>17.609398369000001</v>
      </c>
      <c r="AQ26" s="434">
        <v>12.98596195</v>
      </c>
      <c r="AR26" s="425">
        <v>15.097162748000001</v>
      </c>
      <c r="AU26" s="387" t="s">
        <v>44</v>
      </c>
      <c r="AV26" s="391" t="s">
        <v>108</v>
      </c>
      <c r="AW26" s="424">
        <v>0.54844742899999999</v>
      </c>
      <c r="AX26" s="424">
        <v>8.8297724110000004</v>
      </c>
      <c r="AY26" s="424">
        <v>17.792689399</v>
      </c>
      <c r="AZ26" s="424">
        <v>39.557903093999997</v>
      </c>
      <c r="BA26" s="424">
        <v>13.333852077</v>
      </c>
      <c r="BB26" s="424" t="s">
        <v>88</v>
      </c>
      <c r="BC26" s="434">
        <v>19.526693746999999</v>
      </c>
      <c r="BD26" s="434">
        <v>13.333852077</v>
      </c>
      <c r="BE26" s="425">
        <v>16.161690743000001</v>
      </c>
    </row>
    <row r="27" spans="2:57" s="374" customFormat="1" ht="15.75" customHeight="1">
      <c r="B27" s="387" t="s">
        <v>47</v>
      </c>
      <c r="C27" s="388">
        <v>78.707783586000005</v>
      </c>
      <c r="D27" s="388">
        <v>29.635710541000002</v>
      </c>
      <c r="E27" s="388">
        <v>133.26553072499999</v>
      </c>
      <c r="F27" s="388">
        <v>29.219721728</v>
      </c>
      <c r="G27" s="388" t="s">
        <v>88</v>
      </c>
      <c r="H27" s="388" t="s">
        <v>88</v>
      </c>
      <c r="I27" s="389">
        <v>53.763571460999998</v>
      </c>
      <c r="J27" s="389" t="s">
        <v>88</v>
      </c>
      <c r="K27" s="390">
        <v>53.763571460999998</v>
      </c>
      <c r="M27" s="387" t="s">
        <v>47</v>
      </c>
      <c r="N27" s="388">
        <v>54.219823734000002</v>
      </c>
      <c r="O27" s="388">
        <v>29.610171375</v>
      </c>
      <c r="P27" s="388">
        <v>18.662858191000002</v>
      </c>
      <c r="Q27" s="388">
        <v>26.542740136999999</v>
      </c>
      <c r="R27" s="388" t="s">
        <v>88</v>
      </c>
      <c r="S27" s="388" t="s">
        <v>88</v>
      </c>
      <c r="T27" s="389">
        <v>32.139470903000003</v>
      </c>
      <c r="U27" s="389" t="s">
        <v>88</v>
      </c>
      <c r="V27" s="390">
        <v>32.139470903000003</v>
      </c>
      <c r="X27" s="387" t="s">
        <v>47</v>
      </c>
      <c r="Y27" s="422">
        <v>55.109095760000002</v>
      </c>
      <c r="Z27" s="422">
        <v>69.705668908000007</v>
      </c>
      <c r="AA27" s="422">
        <v>10.417376275000001</v>
      </c>
      <c r="AB27" s="422">
        <v>49.683191258000001</v>
      </c>
      <c r="AC27" s="422" t="s">
        <v>88</v>
      </c>
      <c r="AD27" s="422" t="s">
        <v>88</v>
      </c>
      <c r="AE27" s="433">
        <v>40.911399670999998</v>
      </c>
      <c r="AF27" s="433" t="s">
        <v>88</v>
      </c>
      <c r="AG27" s="423">
        <v>40.911399670999998</v>
      </c>
      <c r="AI27" s="387" t="s">
        <v>47</v>
      </c>
      <c r="AJ27" s="422">
        <v>9.7200096370000004</v>
      </c>
      <c r="AK27" s="422">
        <v>19.817142161</v>
      </c>
      <c r="AL27" s="422">
        <v>3.5868888110000001</v>
      </c>
      <c r="AM27" s="422">
        <v>35.540578629999999</v>
      </c>
      <c r="AN27" s="422" t="s">
        <v>88</v>
      </c>
      <c r="AO27" s="422" t="s">
        <v>88</v>
      </c>
      <c r="AP27" s="433">
        <v>15.015282096</v>
      </c>
      <c r="AQ27" s="433" t="s">
        <v>88</v>
      </c>
      <c r="AR27" s="423">
        <v>15.015282096</v>
      </c>
      <c r="AU27" s="391" t="s">
        <v>45</v>
      </c>
      <c r="AV27" s="387" t="s">
        <v>47</v>
      </c>
      <c r="AW27" s="422">
        <v>4.058393734</v>
      </c>
      <c r="AX27" s="422">
        <v>10.391011929999999</v>
      </c>
      <c r="AY27" s="422">
        <v>0</v>
      </c>
      <c r="AZ27" s="422">
        <v>5.61467267</v>
      </c>
      <c r="BA27" s="422" t="s">
        <v>88</v>
      </c>
      <c r="BB27" s="422" t="s">
        <v>88</v>
      </c>
      <c r="BC27" s="433">
        <v>3.852588897</v>
      </c>
      <c r="BD27" s="433" t="s">
        <v>88</v>
      </c>
      <c r="BE27" s="423">
        <v>3.852588897</v>
      </c>
    </row>
    <row r="28" spans="2:57" s="327" customFormat="1" ht="15.75" customHeight="1">
      <c r="B28" s="391" t="s">
        <v>109</v>
      </c>
      <c r="C28" s="392">
        <v>112.422787063</v>
      </c>
      <c r="D28" s="392">
        <v>47.061772650999998</v>
      </c>
      <c r="E28" s="392">
        <v>67.922481876000006</v>
      </c>
      <c r="F28" s="392">
        <v>68.734115263999996</v>
      </c>
      <c r="G28" s="392">
        <v>115.82002744099999</v>
      </c>
      <c r="H28" s="392">
        <v>327.56410403699999</v>
      </c>
      <c r="I28" s="393">
        <v>65.804997834000005</v>
      </c>
      <c r="J28" s="393">
        <v>165.637512716</v>
      </c>
      <c r="K28" s="378">
        <v>102.522636878</v>
      </c>
      <c r="M28" s="391" t="s">
        <v>109</v>
      </c>
      <c r="N28" s="392">
        <v>69.903969802000006</v>
      </c>
      <c r="O28" s="392">
        <v>34.057299700000002</v>
      </c>
      <c r="P28" s="392">
        <v>36.917959349999997</v>
      </c>
      <c r="Q28" s="392">
        <v>45.994796817000001</v>
      </c>
      <c r="R28" s="392">
        <v>61.890273336999996</v>
      </c>
      <c r="S28" s="392">
        <v>227.94559220900001</v>
      </c>
      <c r="T28" s="393">
        <v>40.442158407999997</v>
      </c>
      <c r="U28" s="393">
        <v>100.958466109</v>
      </c>
      <c r="V28" s="378">
        <v>62.699595727999998</v>
      </c>
      <c r="X28" s="391" t="s">
        <v>109</v>
      </c>
      <c r="Y28" s="424">
        <v>26.474075424999999</v>
      </c>
      <c r="Z28" s="424">
        <v>36.811678612999998</v>
      </c>
      <c r="AA28" s="424">
        <v>31.324798085000001</v>
      </c>
      <c r="AB28" s="424">
        <v>32.839824305999997</v>
      </c>
      <c r="AC28" s="424">
        <v>16.618211841000001</v>
      </c>
      <c r="AD28" s="424">
        <v>27.172503146</v>
      </c>
      <c r="AE28" s="434">
        <v>32.222031739999998</v>
      </c>
      <c r="AF28" s="434">
        <v>21.528841825000001</v>
      </c>
      <c r="AG28" s="425">
        <v>25.868006299000001</v>
      </c>
      <c r="AI28" s="391" t="s">
        <v>109</v>
      </c>
      <c r="AJ28" s="424">
        <v>14.360621982</v>
      </c>
      <c r="AK28" s="424">
        <v>15.075726464000001</v>
      </c>
      <c r="AL28" s="424">
        <v>13.640416516</v>
      </c>
      <c r="AM28" s="424">
        <v>21.825474416999999</v>
      </c>
      <c r="AN28" s="424">
        <v>12.444138067000001</v>
      </c>
      <c r="AO28" s="424">
        <v>7.9199855809999997</v>
      </c>
      <c r="AP28" s="434">
        <v>16.354892928000002</v>
      </c>
      <c r="AQ28" s="434">
        <v>10.339170694</v>
      </c>
      <c r="AR28" s="425">
        <v>12.780276519999999</v>
      </c>
      <c r="AU28" s="387" t="s">
        <v>46</v>
      </c>
      <c r="AV28" s="391" t="s">
        <v>109</v>
      </c>
      <c r="AW28" s="424">
        <v>21.344840770000001</v>
      </c>
      <c r="AX28" s="424">
        <v>20.479821615999999</v>
      </c>
      <c r="AY28" s="424">
        <v>9.3878630990000005</v>
      </c>
      <c r="AZ28" s="424">
        <v>12.251685136000001</v>
      </c>
      <c r="BA28" s="424">
        <v>24.374240209</v>
      </c>
      <c r="BB28" s="424">
        <v>34.495597818</v>
      </c>
      <c r="BC28" s="434">
        <v>12.880654147</v>
      </c>
      <c r="BD28" s="434">
        <v>29.083437702000001</v>
      </c>
      <c r="BE28" s="425">
        <v>22.508548136999998</v>
      </c>
    </row>
    <row r="29" spans="2:57" s="374" customFormat="1" ht="15.75" customHeight="1">
      <c r="B29" s="387" t="s">
        <v>110</v>
      </c>
      <c r="C29" s="388">
        <v>25.867144227000001</v>
      </c>
      <c r="D29" s="388">
        <v>77.374881306000006</v>
      </c>
      <c r="E29" s="388">
        <v>42.515450010000002</v>
      </c>
      <c r="F29" s="388">
        <v>53.393172429000003</v>
      </c>
      <c r="G29" s="388">
        <v>104.432770228</v>
      </c>
      <c r="H29" s="388">
        <v>71.241271412000003</v>
      </c>
      <c r="I29" s="389">
        <v>49.317407914</v>
      </c>
      <c r="J29" s="389">
        <v>93.069302630999999</v>
      </c>
      <c r="K29" s="390">
        <v>73.515116089000003</v>
      </c>
      <c r="M29" s="387" t="s">
        <v>110</v>
      </c>
      <c r="N29" s="388">
        <v>25.771241409000002</v>
      </c>
      <c r="O29" s="388">
        <v>37.895401415000002</v>
      </c>
      <c r="P29" s="388">
        <v>26.367023275000001</v>
      </c>
      <c r="Q29" s="388">
        <v>33.110973053999999</v>
      </c>
      <c r="R29" s="388">
        <v>56.672428302</v>
      </c>
      <c r="S29" s="388">
        <v>70.986633099000002</v>
      </c>
      <c r="T29" s="389">
        <v>29.957044736</v>
      </c>
      <c r="U29" s="389">
        <v>61.573050696000003</v>
      </c>
      <c r="V29" s="390">
        <v>47.442799143000002</v>
      </c>
      <c r="X29" s="387" t="s">
        <v>110</v>
      </c>
      <c r="Y29" s="422">
        <v>29.691308409000001</v>
      </c>
      <c r="Z29" s="422">
        <v>32.803379847999999</v>
      </c>
      <c r="AA29" s="422">
        <v>33.018131386</v>
      </c>
      <c r="AB29" s="422">
        <v>31.209221661000001</v>
      </c>
      <c r="AC29" s="422">
        <v>24.432101095</v>
      </c>
      <c r="AD29" s="422">
        <v>60.149571923000003</v>
      </c>
      <c r="AE29" s="433">
        <v>32.169629542000003</v>
      </c>
      <c r="AF29" s="433">
        <v>33.792404242000003</v>
      </c>
      <c r="AG29" s="423">
        <v>33.305857340000003</v>
      </c>
      <c r="AI29" s="387" t="s">
        <v>110</v>
      </c>
      <c r="AJ29" s="422">
        <v>67.153596547999996</v>
      </c>
      <c r="AK29" s="422">
        <v>14.504306219</v>
      </c>
      <c r="AL29" s="422">
        <v>16.380563252000002</v>
      </c>
      <c r="AM29" s="422">
        <v>16.395100660000001</v>
      </c>
      <c r="AN29" s="422">
        <v>10.034897575</v>
      </c>
      <c r="AO29" s="422">
        <v>14.145782442</v>
      </c>
      <c r="AP29" s="433">
        <v>16.367970631999999</v>
      </c>
      <c r="AQ29" s="433">
        <v>11.112217096</v>
      </c>
      <c r="AR29" s="423">
        <v>12.688018469999999</v>
      </c>
      <c r="AU29" s="391" t="s">
        <v>47</v>
      </c>
      <c r="AV29" s="387" t="s">
        <v>110</v>
      </c>
      <c r="AW29" s="422">
        <v>2.7843435689999998</v>
      </c>
      <c r="AX29" s="422">
        <v>1.6686752220000001</v>
      </c>
      <c r="AY29" s="422">
        <v>12.618814923</v>
      </c>
      <c r="AZ29" s="422">
        <v>14.409174064</v>
      </c>
      <c r="BA29" s="422">
        <v>19.799902589999999</v>
      </c>
      <c r="BB29" s="422">
        <v>25.347214741999998</v>
      </c>
      <c r="BC29" s="433">
        <v>12.205747871</v>
      </c>
      <c r="BD29" s="433">
        <v>21.253659593999998</v>
      </c>
      <c r="BE29" s="423">
        <v>18.540877948999999</v>
      </c>
    </row>
    <row r="30" spans="2:57" s="327" customFormat="1" ht="15.75" customHeight="1">
      <c r="B30" s="391" t="s">
        <v>111</v>
      </c>
      <c r="C30" s="392">
        <v>52.374956169999997</v>
      </c>
      <c r="D30" s="392">
        <v>43.821670026</v>
      </c>
      <c r="E30" s="392">
        <v>69.550398365999996</v>
      </c>
      <c r="F30" s="392">
        <v>51.313407404000003</v>
      </c>
      <c r="G30" s="392">
        <v>69.260070012</v>
      </c>
      <c r="H30" s="392">
        <v>161.10358189999999</v>
      </c>
      <c r="I30" s="393">
        <v>58.116573813999999</v>
      </c>
      <c r="J30" s="393">
        <v>104.48832311699999</v>
      </c>
      <c r="K30" s="378">
        <v>75.660501181000001</v>
      </c>
      <c r="M30" s="391" t="s">
        <v>111</v>
      </c>
      <c r="N30" s="392">
        <v>42.835057155000001</v>
      </c>
      <c r="O30" s="392">
        <v>32.349566823000004</v>
      </c>
      <c r="P30" s="392">
        <v>39.124621105000003</v>
      </c>
      <c r="Q30" s="392">
        <v>38.200196831</v>
      </c>
      <c r="R30" s="392">
        <v>35.610821540000003</v>
      </c>
      <c r="S30" s="392">
        <v>70.957530957000003</v>
      </c>
      <c r="T30" s="393">
        <v>37.925493856999999</v>
      </c>
      <c r="U30" s="393">
        <v>49.168696234999999</v>
      </c>
      <c r="V30" s="378">
        <v>42.179159695999999</v>
      </c>
      <c r="X30" s="391" t="s">
        <v>111</v>
      </c>
      <c r="Y30" s="424">
        <v>48.019489960000001</v>
      </c>
      <c r="Z30" s="424">
        <v>27.073936653000001</v>
      </c>
      <c r="AA30" s="424">
        <v>24.877516282999999</v>
      </c>
      <c r="AB30" s="424">
        <v>26.486973515999999</v>
      </c>
      <c r="AC30" s="424">
        <v>13.944522065999999</v>
      </c>
      <c r="AD30" s="424">
        <v>24.923665517</v>
      </c>
      <c r="AE30" s="434">
        <v>26.083023518000001</v>
      </c>
      <c r="AF30" s="434">
        <v>20.437568709000001</v>
      </c>
      <c r="AG30" s="425">
        <v>23.133371236999999</v>
      </c>
      <c r="AI30" s="391" t="s">
        <v>111</v>
      </c>
      <c r="AJ30" s="424">
        <v>24.928568846000001</v>
      </c>
      <c r="AK30" s="424">
        <v>29.749369038000001</v>
      </c>
      <c r="AL30" s="424">
        <v>13.639845830000001</v>
      </c>
      <c r="AM30" s="424">
        <v>19.751878660999999</v>
      </c>
      <c r="AN30" s="424">
        <v>11.78219449</v>
      </c>
      <c r="AO30" s="424">
        <v>13.744575384999999</v>
      </c>
      <c r="AP30" s="434">
        <v>17.700335364000001</v>
      </c>
      <c r="AQ30" s="434">
        <v>12.942743192</v>
      </c>
      <c r="AR30" s="425">
        <v>15.214575921</v>
      </c>
      <c r="AU30" s="387" t="s">
        <v>48</v>
      </c>
      <c r="AV30" s="391" t="s">
        <v>111</v>
      </c>
      <c r="AW30" s="424">
        <v>8.8373216259999996</v>
      </c>
      <c r="AX30" s="424">
        <v>16.997629942</v>
      </c>
      <c r="AY30" s="424">
        <v>17.736264069000001</v>
      </c>
      <c r="AZ30" s="424">
        <v>28.206012749999999</v>
      </c>
      <c r="BA30" s="424">
        <v>25.689375766000001</v>
      </c>
      <c r="BB30" s="424">
        <v>5.3764228589999998</v>
      </c>
      <c r="BC30" s="434">
        <v>21.474262770999999</v>
      </c>
      <c r="BD30" s="434">
        <v>13.676330189</v>
      </c>
      <c r="BE30" s="425">
        <v>17.399978164</v>
      </c>
    </row>
    <row r="31" spans="2:57" s="374" customFormat="1" ht="15.75" customHeight="1">
      <c r="B31" s="387" t="s">
        <v>112</v>
      </c>
      <c r="C31" s="388">
        <v>56.823388934999997</v>
      </c>
      <c r="D31" s="388">
        <v>58.146601388999997</v>
      </c>
      <c r="E31" s="388">
        <v>43.556951783000002</v>
      </c>
      <c r="F31" s="388">
        <v>66.564295604999998</v>
      </c>
      <c r="G31" s="388">
        <v>114.73132436900001</v>
      </c>
      <c r="H31" s="388">
        <v>204.94369778500001</v>
      </c>
      <c r="I31" s="389">
        <v>55.439653448000001</v>
      </c>
      <c r="J31" s="389">
        <v>156.91321277</v>
      </c>
      <c r="K31" s="390">
        <v>94.391534935999999</v>
      </c>
      <c r="M31" s="387" t="s">
        <v>112</v>
      </c>
      <c r="N31" s="388">
        <v>37.905353531000003</v>
      </c>
      <c r="O31" s="388">
        <v>36.718299461000001</v>
      </c>
      <c r="P31" s="388">
        <v>29.852565299999998</v>
      </c>
      <c r="Q31" s="388">
        <v>33.430592785999998</v>
      </c>
      <c r="R31" s="388">
        <v>61.141371702999997</v>
      </c>
      <c r="S31" s="388">
        <v>187.43843079600001</v>
      </c>
      <c r="T31" s="389">
        <v>32.992802239</v>
      </c>
      <c r="U31" s="389">
        <v>120.195892168</v>
      </c>
      <c r="V31" s="390">
        <v>66.466787452999995</v>
      </c>
      <c r="X31" s="387" t="s">
        <v>112</v>
      </c>
      <c r="Y31" s="422">
        <v>45.323919766000003</v>
      </c>
      <c r="Z31" s="422">
        <v>35.871601837</v>
      </c>
      <c r="AA31" s="422">
        <v>35.747976151000003</v>
      </c>
      <c r="AB31" s="422">
        <v>22.263111199000001</v>
      </c>
      <c r="AC31" s="422">
        <v>22.473359697999999</v>
      </c>
      <c r="AD31" s="422">
        <v>35.123038031</v>
      </c>
      <c r="AE31" s="433">
        <v>30.545857892000001</v>
      </c>
      <c r="AF31" s="433">
        <v>30.198643531999998</v>
      </c>
      <c r="AG31" s="423">
        <v>30.32429364</v>
      </c>
      <c r="AI31" s="387" t="s">
        <v>112</v>
      </c>
      <c r="AJ31" s="422">
        <v>19.548069307999999</v>
      </c>
      <c r="AK31" s="422">
        <v>17.490688344999999</v>
      </c>
      <c r="AL31" s="422">
        <v>21.748956575000001</v>
      </c>
      <c r="AM31" s="422">
        <v>18.332486949</v>
      </c>
      <c r="AN31" s="422">
        <v>11.233546135999999</v>
      </c>
      <c r="AO31" s="422">
        <v>9.0695834019999992</v>
      </c>
      <c r="AP31" s="433">
        <v>19.213574667</v>
      </c>
      <c r="AQ31" s="433">
        <v>9.9119926639999996</v>
      </c>
      <c r="AR31" s="423">
        <v>13.278053864</v>
      </c>
      <c r="AU31" s="391" t="s">
        <v>77</v>
      </c>
      <c r="AV31" s="387" t="s">
        <v>112</v>
      </c>
      <c r="AW31" s="422">
        <v>1.835319733</v>
      </c>
      <c r="AX31" s="422">
        <v>9.7855096629999991</v>
      </c>
      <c r="AY31" s="422">
        <v>11.039923224000001</v>
      </c>
      <c r="AZ31" s="422">
        <v>9.6274117730000004</v>
      </c>
      <c r="BA31" s="422">
        <v>19.584008430000001</v>
      </c>
      <c r="BB31" s="422">
        <v>47.265878057999998</v>
      </c>
      <c r="BC31" s="433">
        <v>9.7517659909999992</v>
      </c>
      <c r="BD31" s="433">
        <v>36.489600359000001</v>
      </c>
      <c r="BE31" s="423">
        <v>26.813699334999999</v>
      </c>
    </row>
    <row r="32" spans="2:57" s="327" customFormat="1" ht="15.75" customHeight="1">
      <c r="B32" s="391" t="s">
        <v>113</v>
      </c>
      <c r="C32" s="392">
        <v>99.244291146999998</v>
      </c>
      <c r="D32" s="392">
        <v>80.995501066000003</v>
      </c>
      <c r="E32" s="392">
        <v>62.634669502000001</v>
      </c>
      <c r="F32" s="392">
        <v>84.794238281000005</v>
      </c>
      <c r="G32" s="392">
        <v>70.038126794999997</v>
      </c>
      <c r="H32" s="392">
        <v>284.13186734099997</v>
      </c>
      <c r="I32" s="393">
        <v>74.162581055000004</v>
      </c>
      <c r="J32" s="393">
        <v>169.59646114</v>
      </c>
      <c r="K32" s="378">
        <v>117.04755285900001</v>
      </c>
      <c r="M32" s="391" t="s">
        <v>113</v>
      </c>
      <c r="N32" s="392">
        <v>53.923804767</v>
      </c>
      <c r="O32" s="392">
        <v>51.765595220000002</v>
      </c>
      <c r="P32" s="392">
        <v>39.380434049000002</v>
      </c>
      <c r="Q32" s="392">
        <v>63.688251342000001</v>
      </c>
      <c r="R32" s="392">
        <v>33.775386333999997</v>
      </c>
      <c r="S32" s="392">
        <v>120.329363118</v>
      </c>
      <c r="T32" s="393">
        <v>48.089340073999999</v>
      </c>
      <c r="U32" s="393">
        <v>74.024903847000004</v>
      </c>
      <c r="V32" s="378">
        <v>59.743963360000002</v>
      </c>
      <c r="X32" s="391" t="s">
        <v>113</v>
      </c>
      <c r="Y32" s="424">
        <v>31.302798380999999</v>
      </c>
      <c r="Z32" s="424">
        <v>35.861207991999997</v>
      </c>
      <c r="AA32" s="424">
        <v>32.832940655999998</v>
      </c>
      <c r="AB32" s="424">
        <v>23.962168052999999</v>
      </c>
      <c r="AC32" s="424">
        <v>29.031356299999999</v>
      </c>
      <c r="AD32" s="424">
        <v>26.272664041999999</v>
      </c>
      <c r="AE32" s="434">
        <v>31.196953392000001</v>
      </c>
      <c r="AF32" s="434">
        <v>26.882140285999998</v>
      </c>
      <c r="AG32" s="425">
        <v>28.387518419999999</v>
      </c>
      <c r="AI32" s="391" t="s">
        <v>113</v>
      </c>
      <c r="AJ32" s="424">
        <v>17.387721349</v>
      </c>
      <c r="AK32" s="424">
        <v>19.604419983</v>
      </c>
      <c r="AL32" s="424">
        <v>17.991609534999998</v>
      </c>
      <c r="AM32" s="424">
        <v>13.293301737</v>
      </c>
      <c r="AN32" s="424">
        <v>14.282161648000001</v>
      </c>
      <c r="AO32" s="424">
        <v>8.3331059500000002</v>
      </c>
      <c r="AP32" s="434">
        <v>17.153543507999998</v>
      </c>
      <c r="AQ32" s="434">
        <v>9.6474272970000001</v>
      </c>
      <c r="AR32" s="425">
        <v>12.266206588999999</v>
      </c>
      <c r="AU32" s="387" t="s">
        <v>49</v>
      </c>
      <c r="AV32" s="391" t="s">
        <v>113</v>
      </c>
      <c r="AW32" s="424">
        <v>5.6438950190000003</v>
      </c>
      <c r="AX32" s="424">
        <v>8.4460640799999993</v>
      </c>
      <c r="AY32" s="424">
        <v>12.048670602</v>
      </c>
      <c r="AZ32" s="424">
        <v>37.853703465999999</v>
      </c>
      <c r="BA32" s="424">
        <v>4.9107677079999998</v>
      </c>
      <c r="BB32" s="424">
        <v>7.7440601219999996</v>
      </c>
      <c r="BC32" s="434">
        <v>16.492634757000001</v>
      </c>
      <c r="BD32" s="434">
        <v>7.1181025099999999</v>
      </c>
      <c r="BE32" s="425">
        <v>10.388746106999999</v>
      </c>
    </row>
    <row r="33" spans="2:57" s="374" customFormat="1" ht="15.75" customHeight="1">
      <c r="B33" s="387" t="s">
        <v>56</v>
      </c>
      <c r="C33" s="388">
        <v>115.41123005199999</v>
      </c>
      <c r="D33" s="388">
        <v>99.224572417999994</v>
      </c>
      <c r="E33" s="388">
        <v>70.743329488000001</v>
      </c>
      <c r="F33" s="388">
        <v>72.211024991000002</v>
      </c>
      <c r="G33" s="388">
        <v>74.598489724000004</v>
      </c>
      <c r="H33" s="388">
        <v>252.783867767</v>
      </c>
      <c r="I33" s="389">
        <v>74.859222106000004</v>
      </c>
      <c r="J33" s="389">
        <v>145.924699038</v>
      </c>
      <c r="K33" s="390">
        <v>104.965577592</v>
      </c>
      <c r="M33" s="387" t="s">
        <v>56</v>
      </c>
      <c r="N33" s="388">
        <v>114.936618653</v>
      </c>
      <c r="O33" s="388">
        <v>58.999018200999998</v>
      </c>
      <c r="P33" s="388">
        <v>38.989498677999997</v>
      </c>
      <c r="Q33" s="388">
        <v>34.176213677</v>
      </c>
      <c r="R33" s="388">
        <v>50.543479181999999</v>
      </c>
      <c r="S33" s="388">
        <v>136.76628007599999</v>
      </c>
      <c r="T33" s="389">
        <v>40.252034354000003</v>
      </c>
      <c r="U33" s="389">
        <v>85.057790130000001</v>
      </c>
      <c r="V33" s="390">
        <v>59.233656224999997</v>
      </c>
      <c r="X33" s="387" t="s">
        <v>56</v>
      </c>
      <c r="Y33" s="422">
        <v>60.545465368000002</v>
      </c>
      <c r="Z33" s="422">
        <v>32.916907641999998</v>
      </c>
      <c r="AA33" s="422">
        <v>29.679939112</v>
      </c>
      <c r="AB33" s="422">
        <v>22.697677306999999</v>
      </c>
      <c r="AC33" s="422">
        <v>35.888427040000003</v>
      </c>
      <c r="AD33" s="422">
        <v>30.026403703</v>
      </c>
      <c r="AE33" s="433">
        <v>28.306532365999999</v>
      </c>
      <c r="AF33" s="433">
        <v>31.823570971999999</v>
      </c>
      <c r="AG33" s="423">
        <v>30.377906517</v>
      </c>
      <c r="AI33" s="387" t="s">
        <v>56</v>
      </c>
      <c r="AJ33" s="422">
        <v>38.482116443999999</v>
      </c>
      <c r="AK33" s="422">
        <v>11.631599323</v>
      </c>
      <c r="AL33" s="422">
        <v>9.9123253889999994</v>
      </c>
      <c r="AM33" s="422">
        <v>8.1633556689999995</v>
      </c>
      <c r="AN33" s="422">
        <v>10.653708827999999</v>
      </c>
      <c r="AO33" s="422">
        <v>12.54827068</v>
      </c>
      <c r="AP33" s="433">
        <v>9.8578985689999996</v>
      </c>
      <c r="AQ33" s="433">
        <v>11.967439734999999</v>
      </c>
      <c r="AR33" s="423">
        <v>11.100321395</v>
      </c>
      <c r="AU33" s="391" t="s">
        <v>50</v>
      </c>
      <c r="AV33" s="387" t="s">
        <v>56</v>
      </c>
      <c r="AW33" s="422">
        <v>0.56118316499999998</v>
      </c>
      <c r="AX33" s="422">
        <v>14.911581159000001</v>
      </c>
      <c r="AY33" s="422">
        <v>15.521763861</v>
      </c>
      <c r="AZ33" s="422">
        <v>16.467215973999998</v>
      </c>
      <c r="BA33" s="422">
        <v>21.211888869999999</v>
      </c>
      <c r="BB33" s="422">
        <v>11.529363697000001</v>
      </c>
      <c r="BC33" s="433">
        <v>15.605877145999999</v>
      </c>
      <c r="BD33" s="433">
        <v>14.497812700000001</v>
      </c>
      <c r="BE33" s="423">
        <v>14.953278097</v>
      </c>
    </row>
    <row r="34" spans="2:57" s="327" customFormat="1" ht="15.75" customHeight="1">
      <c r="B34" s="391" t="s">
        <v>78</v>
      </c>
      <c r="C34" s="392">
        <v>94.346183053999994</v>
      </c>
      <c r="D34" s="392">
        <v>47.132503237000002</v>
      </c>
      <c r="E34" s="392">
        <v>36.835062336</v>
      </c>
      <c r="F34" s="392">
        <v>73.650539398999996</v>
      </c>
      <c r="G34" s="392">
        <v>50.377718864000002</v>
      </c>
      <c r="H34" s="392">
        <v>145.01124942300001</v>
      </c>
      <c r="I34" s="393">
        <v>59.116602741999998</v>
      </c>
      <c r="J34" s="393">
        <v>123.08930768800001</v>
      </c>
      <c r="K34" s="378">
        <v>105.700962852</v>
      </c>
      <c r="M34" s="391" t="s">
        <v>78</v>
      </c>
      <c r="N34" s="392">
        <v>79.791398884000003</v>
      </c>
      <c r="O34" s="392">
        <v>46.339824821000001</v>
      </c>
      <c r="P34" s="392">
        <v>35.875268466000001</v>
      </c>
      <c r="Q34" s="392">
        <v>29.540675951000001</v>
      </c>
      <c r="R34" s="392">
        <v>36.210454751</v>
      </c>
      <c r="S34" s="392">
        <v>68.161387754000003</v>
      </c>
      <c r="T34" s="393">
        <v>36.321813562000003</v>
      </c>
      <c r="U34" s="393">
        <v>60.759925635000002</v>
      </c>
      <c r="V34" s="378">
        <v>54.117431461000002</v>
      </c>
      <c r="X34" s="391" t="s">
        <v>78</v>
      </c>
      <c r="Y34" s="424">
        <v>21.311602100000002</v>
      </c>
      <c r="Z34" s="424">
        <v>56.269427612000001</v>
      </c>
      <c r="AA34" s="424">
        <v>70.118278376999996</v>
      </c>
      <c r="AB34" s="424">
        <v>20.134431704000001</v>
      </c>
      <c r="AC34" s="424">
        <v>45.961323933999999</v>
      </c>
      <c r="AD34" s="424">
        <v>27.017340950000001</v>
      </c>
      <c r="AE34" s="434">
        <v>34.078657563</v>
      </c>
      <c r="AF34" s="434">
        <v>28.813411701</v>
      </c>
      <c r="AG34" s="425">
        <v>29.613822078999998</v>
      </c>
      <c r="AI34" s="391" t="s">
        <v>78</v>
      </c>
      <c r="AJ34" s="424">
        <v>8.0115271979999996</v>
      </c>
      <c r="AK34" s="424">
        <v>39.784982133</v>
      </c>
      <c r="AL34" s="424">
        <v>20.857168794</v>
      </c>
      <c r="AM34" s="424">
        <v>12.006383981000001</v>
      </c>
      <c r="AN34" s="424">
        <v>8.6126176090000008</v>
      </c>
      <c r="AO34" s="424">
        <v>12.563546691000001</v>
      </c>
      <c r="AP34" s="434">
        <v>14.951497369</v>
      </c>
      <c r="AQ34" s="434">
        <v>12.188960830999999</v>
      </c>
      <c r="AR34" s="425">
        <v>12.608915183000001</v>
      </c>
      <c r="AU34" s="387" t="s">
        <v>51</v>
      </c>
      <c r="AV34" s="391" t="s">
        <v>78</v>
      </c>
      <c r="AW34" s="424">
        <v>55.249872281000002</v>
      </c>
      <c r="AX34" s="424">
        <v>2.2637818190000001</v>
      </c>
      <c r="AY34" s="424">
        <v>6.4188999290000002</v>
      </c>
      <c r="AZ34" s="424">
        <v>7.9684302100000002</v>
      </c>
      <c r="BA34" s="424">
        <v>17.303975058999999</v>
      </c>
      <c r="BB34" s="424">
        <v>7.4233192910000003</v>
      </c>
      <c r="BC34" s="434">
        <v>12.410814063</v>
      </c>
      <c r="BD34" s="434">
        <v>8.3600999490000003</v>
      </c>
      <c r="BE34" s="425">
        <v>8.9758800470000004</v>
      </c>
    </row>
    <row r="35" spans="2:57" s="374" customFormat="1" ht="15.75" customHeight="1">
      <c r="B35" s="387" t="s">
        <v>114</v>
      </c>
      <c r="C35" s="388" t="s">
        <v>88</v>
      </c>
      <c r="D35" s="388">
        <v>89.005643992000003</v>
      </c>
      <c r="E35" s="388">
        <v>60.826009239999998</v>
      </c>
      <c r="F35" s="388">
        <v>68.005511920999993</v>
      </c>
      <c r="G35" s="388">
        <v>66.773808349000007</v>
      </c>
      <c r="H35" s="388">
        <v>40.189383313</v>
      </c>
      <c r="I35" s="389">
        <v>64.892141864999999</v>
      </c>
      <c r="J35" s="389">
        <v>44.884027097999997</v>
      </c>
      <c r="K35" s="390">
        <v>47.278710971999999</v>
      </c>
      <c r="M35" s="387" t="s">
        <v>114</v>
      </c>
      <c r="N35" s="388" t="s">
        <v>88</v>
      </c>
      <c r="O35" s="388">
        <v>46.257376585999999</v>
      </c>
      <c r="P35" s="388">
        <v>41.757178310999997</v>
      </c>
      <c r="Q35" s="388">
        <v>35.777212820999999</v>
      </c>
      <c r="R35" s="388">
        <v>29.422902882999999</v>
      </c>
      <c r="S35" s="388">
        <v>23.796432075999999</v>
      </c>
      <c r="T35" s="389">
        <v>40.169478368999997</v>
      </c>
      <c r="U35" s="389">
        <v>24.790031756000001</v>
      </c>
      <c r="V35" s="390">
        <v>26.630730552999999</v>
      </c>
      <c r="X35" s="387" t="s">
        <v>114</v>
      </c>
      <c r="Y35" s="422" t="s">
        <v>88</v>
      </c>
      <c r="Z35" s="422">
        <v>30.220637031999999</v>
      </c>
      <c r="AA35" s="422">
        <v>26.753671019999999</v>
      </c>
      <c r="AB35" s="422">
        <v>41.448781670999999</v>
      </c>
      <c r="AC35" s="422">
        <v>13.84674014</v>
      </c>
      <c r="AD35" s="422">
        <v>23.768721429999999</v>
      </c>
      <c r="AE35" s="433">
        <v>31.893705369999999</v>
      </c>
      <c r="AF35" s="433">
        <v>21.162039105000002</v>
      </c>
      <c r="AG35" s="423">
        <v>22.924971506999999</v>
      </c>
      <c r="AI35" s="387" t="s">
        <v>114</v>
      </c>
      <c r="AJ35" s="422" t="s">
        <v>88</v>
      </c>
      <c r="AK35" s="422">
        <v>6.0850836810000004</v>
      </c>
      <c r="AL35" s="422">
        <v>16.678416404</v>
      </c>
      <c r="AM35" s="422">
        <v>10.572279983</v>
      </c>
      <c r="AN35" s="422">
        <v>17.840189239000001</v>
      </c>
      <c r="AO35" s="422">
        <v>17.257667498</v>
      </c>
      <c r="AP35" s="433">
        <v>13.735187440000001</v>
      </c>
      <c r="AQ35" s="433">
        <v>17.410706400999999</v>
      </c>
      <c r="AR35" s="423">
        <v>16.806914659</v>
      </c>
      <c r="AU35" s="391" t="s">
        <v>52</v>
      </c>
      <c r="AV35" s="387" t="s">
        <v>114</v>
      </c>
      <c r="AW35" s="422" t="s">
        <v>88</v>
      </c>
      <c r="AX35" s="422">
        <v>15.665563927999999</v>
      </c>
      <c r="AY35" s="422">
        <v>25.218114739000001</v>
      </c>
      <c r="AZ35" s="422">
        <v>0.58822222599999996</v>
      </c>
      <c r="BA35" s="422">
        <v>12.376609321</v>
      </c>
      <c r="BB35" s="422">
        <v>18.184353098999999</v>
      </c>
      <c r="BC35" s="433">
        <v>16.27302199</v>
      </c>
      <c r="BD35" s="433">
        <v>16.658554711000001</v>
      </c>
      <c r="BE35" s="423">
        <v>16.595221757000001</v>
      </c>
    </row>
    <row r="36" spans="2:57" s="327" customFormat="1" ht="15.75" customHeight="1">
      <c r="B36" s="391" t="s">
        <v>554</v>
      </c>
      <c r="C36" s="394">
        <v>98.356115005000007</v>
      </c>
      <c r="D36" s="392">
        <v>27.265043346999999</v>
      </c>
      <c r="E36" s="392">
        <v>3.7962059930000001</v>
      </c>
      <c r="F36" s="392">
        <v>9.5838430809999995</v>
      </c>
      <c r="G36" s="392">
        <v>54.215463182000001</v>
      </c>
      <c r="H36" s="392" t="s">
        <v>88</v>
      </c>
      <c r="I36" s="393">
        <v>9.6985185190000003</v>
      </c>
      <c r="J36" s="393">
        <v>54.215463182000001</v>
      </c>
      <c r="K36" s="378">
        <v>40.652190693999998</v>
      </c>
      <c r="M36" s="391" t="s">
        <v>554</v>
      </c>
      <c r="N36" s="394">
        <v>76.512744957999999</v>
      </c>
      <c r="O36" s="392">
        <v>27.265043346999999</v>
      </c>
      <c r="P36" s="392">
        <v>3.7962059930000001</v>
      </c>
      <c r="Q36" s="392">
        <v>7.5473239760000004</v>
      </c>
      <c r="R36" s="392">
        <v>24.722640452</v>
      </c>
      <c r="S36" s="392" t="s">
        <v>88</v>
      </c>
      <c r="T36" s="393">
        <v>7.889684183</v>
      </c>
      <c r="U36" s="393">
        <v>24.722640452</v>
      </c>
      <c r="V36" s="378">
        <v>19.594032134999999</v>
      </c>
      <c r="X36" s="391" t="s">
        <v>554</v>
      </c>
      <c r="Y36" s="426">
        <v>70.966360756</v>
      </c>
      <c r="Z36" s="424">
        <v>100</v>
      </c>
      <c r="AA36" s="424">
        <v>85.516205565999996</v>
      </c>
      <c r="AB36" s="424">
        <v>46.539574008000002</v>
      </c>
      <c r="AC36" s="424">
        <v>24.720196765000001</v>
      </c>
      <c r="AD36" s="424" t="s">
        <v>88</v>
      </c>
      <c r="AE36" s="434">
        <v>54.890754928</v>
      </c>
      <c r="AF36" s="434">
        <v>24.720196765000001</v>
      </c>
      <c r="AG36" s="425">
        <v>26.913223506000001</v>
      </c>
      <c r="AI36" s="391" t="s">
        <v>554</v>
      </c>
      <c r="AJ36" s="426">
        <v>6.7524719040000001</v>
      </c>
      <c r="AK36" s="424">
        <v>0</v>
      </c>
      <c r="AL36" s="424">
        <v>14.483794434</v>
      </c>
      <c r="AM36" s="424">
        <v>32.210922136000001</v>
      </c>
      <c r="AN36" s="424">
        <v>13.503060283</v>
      </c>
      <c r="AO36" s="424" t="s">
        <v>88</v>
      </c>
      <c r="AP36" s="434">
        <v>26.450644143000002</v>
      </c>
      <c r="AQ36" s="434">
        <v>13.503060283</v>
      </c>
      <c r="AR36" s="425">
        <v>14.444189628</v>
      </c>
      <c r="AU36" s="387" t="s">
        <v>53</v>
      </c>
      <c r="AV36" s="391" t="s">
        <v>554</v>
      </c>
      <c r="AW36" s="426">
        <v>7.2715892000000004E-2</v>
      </c>
      <c r="AX36" s="424">
        <v>0</v>
      </c>
      <c r="AY36" s="424">
        <v>0</v>
      </c>
      <c r="AZ36" s="424">
        <v>0</v>
      </c>
      <c r="BA36" s="424">
        <v>7.3774609040000003</v>
      </c>
      <c r="BB36" s="424" t="s">
        <v>88</v>
      </c>
      <c r="BC36" s="434">
        <v>7.9757579999999995E-3</v>
      </c>
      <c r="BD36" s="434">
        <v>7.3774609040000003</v>
      </c>
      <c r="BE36" s="425">
        <v>6.8417904030000001</v>
      </c>
    </row>
    <row r="37" spans="2:57" s="374" customFormat="1" ht="15.75" customHeight="1">
      <c r="B37" s="395" t="s">
        <v>700</v>
      </c>
      <c r="C37" s="396"/>
      <c r="D37" s="396"/>
      <c r="E37" s="396"/>
      <c r="F37" s="396"/>
      <c r="G37" s="396"/>
      <c r="H37" s="396"/>
      <c r="I37" s="397"/>
      <c r="J37" s="397"/>
      <c r="K37" s="398"/>
      <c r="M37" s="395" t="s">
        <v>700</v>
      </c>
      <c r="N37" s="396"/>
      <c r="O37" s="396"/>
      <c r="P37" s="396"/>
      <c r="Q37" s="396"/>
      <c r="R37" s="396"/>
      <c r="S37" s="396"/>
      <c r="T37" s="397"/>
      <c r="U37" s="397"/>
      <c r="V37" s="398"/>
      <c r="X37" s="395" t="s">
        <v>700</v>
      </c>
      <c r="Y37" s="427"/>
      <c r="Z37" s="427"/>
      <c r="AA37" s="427"/>
      <c r="AB37" s="427"/>
      <c r="AC37" s="427"/>
      <c r="AD37" s="427"/>
      <c r="AE37" s="435"/>
      <c r="AF37" s="435"/>
      <c r="AG37" s="428"/>
      <c r="AI37" s="395" t="s">
        <v>700</v>
      </c>
      <c r="AJ37" s="427"/>
      <c r="AK37" s="427"/>
      <c r="AL37" s="427"/>
      <c r="AM37" s="427"/>
      <c r="AN37" s="427"/>
      <c r="AO37" s="427"/>
      <c r="AP37" s="435"/>
      <c r="AQ37" s="435"/>
      <c r="AR37" s="428"/>
      <c r="AU37" s="391" t="s">
        <v>54</v>
      </c>
      <c r="AV37" s="395" t="s">
        <v>700</v>
      </c>
      <c r="AW37" s="427"/>
      <c r="AX37" s="427"/>
      <c r="AY37" s="427"/>
      <c r="AZ37" s="427"/>
      <c r="BA37" s="427"/>
      <c r="BB37" s="427"/>
      <c r="BC37" s="435"/>
      <c r="BD37" s="435"/>
      <c r="BE37" s="428"/>
    </row>
    <row r="38" spans="2:57" s="327" customFormat="1" ht="15.75" customHeight="1">
      <c r="B38" s="399" t="s">
        <v>555</v>
      </c>
      <c r="C38" s="392" t="s">
        <v>88</v>
      </c>
      <c r="D38" s="392" t="s">
        <v>88</v>
      </c>
      <c r="E38" s="392" t="s">
        <v>88</v>
      </c>
      <c r="F38" s="392">
        <v>114.770846487</v>
      </c>
      <c r="G38" s="392">
        <v>142.78701824300001</v>
      </c>
      <c r="H38" s="392">
        <v>130.045951828</v>
      </c>
      <c r="I38" s="393">
        <v>114.770846487</v>
      </c>
      <c r="J38" s="393">
        <v>132.055681206</v>
      </c>
      <c r="K38" s="378">
        <v>131.92481312800001</v>
      </c>
      <c r="M38" s="399" t="s">
        <v>555</v>
      </c>
      <c r="N38" s="392" t="s">
        <v>88</v>
      </c>
      <c r="O38" s="392" t="s">
        <v>88</v>
      </c>
      <c r="P38" s="392" t="s">
        <v>88</v>
      </c>
      <c r="Q38" s="392">
        <v>51.177981123999999</v>
      </c>
      <c r="R38" s="392">
        <v>71.044418784000001</v>
      </c>
      <c r="S38" s="392">
        <v>73.237351700999994</v>
      </c>
      <c r="T38" s="393">
        <v>51.177981123999999</v>
      </c>
      <c r="U38" s="393">
        <v>72.891446454999993</v>
      </c>
      <c r="V38" s="378">
        <v>72.727048037000003</v>
      </c>
      <c r="X38" s="399" t="s">
        <v>555</v>
      </c>
      <c r="Y38" s="424" t="s">
        <v>88</v>
      </c>
      <c r="Z38" s="424" t="s">
        <v>88</v>
      </c>
      <c r="AA38" s="424" t="s">
        <v>88</v>
      </c>
      <c r="AB38" s="424">
        <v>18.420679603</v>
      </c>
      <c r="AC38" s="424">
        <v>23.497358717000001</v>
      </c>
      <c r="AD38" s="424">
        <v>27.321254631999999</v>
      </c>
      <c r="AE38" s="434">
        <v>18.420679603</v>
      </c>
      <c r="AF38" s="434">
        <v>26.669071594999998</v>
      </c>
      <c r="AG38" s="425">
        <v>26.614741198000001</v>
      </c>
      <c r="AI38" s="399" t="s">
        <v>555</v>
      </c>
      <c r="AJ38" s="424" t="s">
        <v>88</v>
      </c>
      <c r="AK38" s="424" t="s">
        <v>88</v>
      </c>
      <c r="AL38" s="424" t="s">
        <v>88</v>
      </c>
      <c r="AM38" s="424">
        <v>20.309342237999999</v>
      </c>
      <c r="AN38" s="424">
        <v>12.027710709999999</v>
      </c>
      <c r="AO38" s="424">
        <v>10.980328956999999</v>
      </c>
      <c r="AP38" s="434">
        <v>20.309342237999999</v>
      </c>
      <c r="AQ38" s="434">
        <v>11.158964731999999</v>
      </c>
      <c r="AR38" s="425">
        <v>11.219236316</v>
      </c>
      <c r="AU38" s="387" t="s">
        <v>55</v>
      </c>
      <c r="AV38" s="399" t="s">
        <v>555</v>
      </c>
      <c r="AW38" s="424" t="s">
        <v>88</v>
      </c>
      <c r="AX38" s="424" t="s">
        <v>88</v>
      </c>
      <c r="AY38" s="424" t="s">
        <v>88</v>
      </c>
      <c r="AZ38" s="424">
        <v>5.8614251079999997</v>
      </c>
      <c r="BA38" s="424">
        <v>14.230447327</v>
      </c>
      <c r="BB38" s="424">
        <v>18.014934280999999</v>
      </c>
      <c r="BC38" s="434">
        <v>5.8614251079999997</v>
      </c>
      <c r="BD38" s="434">
        <v>17.369472624</v>
      </c>
      <c r="BE38" s="425">
        <v>17.293671572000001</v>
      </c>
    </row>
    <row r="39" spans="2:57" s="374" customFormat="1" ht="15.75" customHeight="1">
      <c r="B39" s="400" t="s">
        <v>363</v>
      </c>
      <c r="C39" s="401" t="s">
        <v>88</v>
      </c>
      <c r="D39" s="401" t="s">
        <v>88</v>
      </c>
      <c r="E39" s="401">
        <v>88.908129445</v>
      </c>
      <c r="F39" s="401">
        <v>65.327220960000005</v>
      </c>
      <c r="G39" s="401">
        <v>76.748314188999998</v>
      </c>
      <c r="H39" s="401">
        <v>69.679900932999999</v>
      </c>
      <c r="I39" s="402">
        <v>67.323432831000005</v>
      </c>
      <c r="J39" s="402">
        <v>75.780427756999998</v>
      </c>
      <c r="K39" s="403">
        <v>72.725002333999996</v>
      </c>
      <c r="M39" s="400" t="s">
        <v>363</v>
      </c>
      <c r="N39" s="401" t="s">
        <v>88</v>
      </c>
      <c r="O39" s="401" t="s">
        <v>88</v>
      </c>
      <c r="P39" s="401">
        <v>55.702553774000002</v>
      </c>
      <c r="Q39" s="401">
        <v>38.698934256999998</v>
      </c>
      <c r="R39" s="401">
        <v>43.090630638999997</v>
      </c>
      <c r="S39" s="401">
        <v>39.0325402</v>
      </c>
      <c r="T39" s="402">
        <v>40.138354081000003</v>
      </c>
      <c r="U39" s="402">
        <v>42.534951374999999</v>
      </c>
      <c r="V39" s="403">
        <v>41.669085383000002</v>
      </c>
      <c r="X39" s="400" t="s">
        <v>363</v>
      </c>
      <c r="Y39" s="427" t="s">
        <v>88</v>
      </c>
      <c r="Z39" s="427" t="s">
        <v>88</v>
      </c>
      <c r="AA39" s="427">
        <v>34.028389629000003</v>
      </c>
      <c r="AB39" s="427">
        <v>27.080551776</v>
      </c>
      <c r="AC39" s="427">
        <v>25.788054626000001</v>
      </c>
      <c r="AD39" s="427">
        <v>27.567262444000001</v>
      </c>
      <c r="AE39" s="435">
        <v>27.857283415000001</v>
      </c>
      <c r="AF39" s="435">
        <v>26.012070926</v>
      </c>
      <c r="AG39" s="428">
        <v>26.629212084999999</v>
      </c>
      <c r="AI39" s="400" t="s">
        <v>363</v>
      </c>
      <c r="AJ39" s="427" t="s">
        <v>88</v>
      </c>
      <c r="AK39" s="427" t="s">
        <v>88</v>
      </c>
      <c r="AL39" s="427">
        <v>17.555719959000001</v>
      </c>
      <c r="AM39" s="427">
        <v>15.570450686999999</v>
      </c>
      <c r="AN39" s="427">
        <v>11.592695600000001</v>
      </c>
      <c r="AO39" s="427">
        <v>13.124899785</v>
      </c>
      <c r="AP39" s="435">
        <v>15.792393324000001</v>
      </c>
      <c r="AQ39" s="435">
        <v>11.785612194</v>
      </c>
      <c r="AR39" s="428">
        <v>13.125701514999999</v>
      </c>
      <c r="AU39" s="391" t="s">
        <v>56</v>
      </c>
      <c r="AV39" s="400" t="s">
        <v>363</v>
      </c>
      <c r="AW39" s="427" t="s">
        <v>88</v>
      </c>
      <c r="AX39" s="427" t="s">
        <v>88</v>
      </c>
      <c r="AY39" s="427">
        <v>11.067702031</v>
      </c>
      <c r="AZ39" s="427">
        <v>16.587602347000001</v>
      </c>
      <c r="BA39" s="427">
        <v>18.76462716</v>
      </c>
      <c r="BB39" s="427">
        <v>15.324766151</v>
      </c>
      <c r="BC39" s="435">
        <v>15.970506595</v>
      </c>
      <c r="BD39" s="435">
        <v>18.331521522999999</v>
      </c>
      <c r="BE39" s="428">
        <v>17.541867487000001</v>
      </c>
    </row>
    <row r="40" spans="2:57" s="327" customFormat="1" ht="15.75" customHeight="1">
      <c r="B40" s="404" t="s">
        <v>82</v>
      </c>
      <c r="C40" s="392">
        <v>85.483442453999999</v>
      </c>
      <c r="D40" s="392">
        <v>65.216266891000004</v>
      </c>
      <c r="E40" s="392">
        <v>54.783280122999997</v>
      </c>
      <c r="F40" s="392">
        <v>42.401267572000002</v>
      </c>
      <c r="G40" s="392">
        <v>50.295123150000002</v>
      </c>
      <c r="H40" s="392" t="s">
        <v>88</v>
      </c>
      <c r="I40" s="393">
        <v>56.430285879000003</v>
      </c>
      <c r="J40" s="393">
        <v>50.295123150000002</v>
      </c>
      <c r="K40" s="378">
        <v>56.363145948000003</v>
      </c>
      <c r="M40" s="404" t="s">
        <v>82</v>
      </c>
      <c r="N40" s="392">
        <v>47.806497528999998</v>
      </c>
      <c r="O40" s="392">
        <v>42.422072456000002</v>
      </c>
      <c r="P40" s="392">
        <v>33.457025905000002</v>
      </c>
      <c r="Q40" s="392">
        <v>31.882129656</v>
      </c>
      <c r="R40" s="392">
        <v>36.821526955000003</v>
      </c>
      <c r="S40" s="392" t="s">
        <v>88</v>
      </c>
      <c r="T40" s="393">
        <v>35.647968063</v>
      </c>
      <c r="U40" s="393">
        <v>36.821526955000003</v>
      </c>
      <c r="V40" s="378">
        <v>35.660810863000002</v>
      </c>
      <c r="X40" s="404" t="s">
        <v>82</v>
      </c>
      <c r="Y40" s="424">
        <v>29.890850045000001</v>
      </c>
      <c r="Z40" s="424">
        <v>35.646363342000001</v>
      </c>
      <c r="AA40" s="424">
        <v>30.521165748000001</v>
      </c>
      <c r="AB40" s="424">
        <v>38.434143063999997</v>
      </c>
      <c r="AC40" s="424">
        <v>30.42384406</v>
      </c>
      <c r="AD40" s="424" t="s">
        <v>88</v>
      </c>
      <c r="AE40" s="434">
        <v>32.513778774000002</v>
      </c>
      <c r="AF40" s="434">
        <v>30.42384406</v>
      </c>
      <c r="AG40" s="425">
        <v>32.493369940999997</v>
      </c>
      <c r="AI40" s="404" t="s">
        <v>82</v>
      </c>
      <c r="AJ40" s="424">
        <v>13.214577128</v>
      </c>
      <c r="AK40" s="424">
        <v>15.381839174</v>
      </c>
      <c r="AL40" s="424">
        <v>15.822585212</v>
      </c>
      <c r="AM40" s="424">
        <v>16.324438944000001</v>
      </c>
      <c r="AN40" s="424">
        <v>22.807832806</v>
      </c>
      <c r="AO40" s="424" t="s">
        <v>88</v>
      </c>
      <c r="AP40" s="434">
        <v>15.597859178</v>
      </c>
      <c r="AQ40" s="434">
        <v>22.807832806</v>
      </c>
      <c r="AR40" s="425">
        <v>15.668266711999999</v>
      </c>
      <c r="AU40" s="387" t="s">
        <v>57</v>
      </c>
      <c r="AV40" s="404" t="s">
        <v>82</v>
      </c>
      <c r="AW40" s="424">
        <v>12.819435181999999</v>
      </c>
      <c r="AX40" s="424">
        <v>14.020096747</v>
      </c>
      <c r="AY40" s="424">
        <v>14.727849408000001</v>
      </c>
      <c r="AZ40" s="424">
        <v>20.432872118999999</v>
      </c>
      <c r="BA40" s="424">
        <v>19.979252244000001</v>
      </c>
      <c r="BB40" s="424" t="s">
        <v>88</v>
      </c>
      <c r="BC40" s="434">
        <v>15.060057013</v>
      </c>
      <c r="BD40" s="434">
        <v>19.979252244000001</v>
      </c>
      <c r="BE40" s="425">
        <v>15.108094415</v>
      </c>
    </row>
    <row r="41" spans="2:57" s="374" customFormat="1" ht="15.75" customHeight="1">
      <c r="B41" s="405" t="s">
        <v>81</v>
      </c>
      <c r="C41" s="406">
        <v>89.075395283000006</v>
      </c>
      <c r="D41" s="406">
        <v>53.976711399999999</v>
      </c>
      <c r="E41" s="406">
        <v>42.178126108999997</v>
      </c>
      <c r="F41" s="406">
        <v>20.317649737</v>
      </c>
      <c r="G41" s="406" t="s">
        <v>88</v>
      </c>
      <c r="H41" s="406" t="s">
        <v>88</v>
      </c>
      <c r="I41" s="408">
        <v>53.142185347000002</v>
      </c>
      <c r="J41" s="408" t="s">
        <v>88</v>
      </c>
      <c r="K41" s="409">
        <v>53.142185347000002</v>
      </c>
      <c r="M41" s="405" t="s">
        <v>81</v>
      </c>
      <c r="N41" s="406">
        <v>52.629483913000001</v>
      </c>
      <c r="O41" s="406">
        <v>32.908948311000003</v>
      </c>
      <c r="P41" s="406">
        <v>27.973551568000001</v>
      </c>
      <c r="Q41" s="406">
        <v>19.172094092999998</v>
      </c>
      <c r="R41" s="406" t="s">
        <v>88</v>
      </c>
      <c r="S41" s="406" t="s">
        <v>88</v>
      </c>
      <c r="T41" s="408">
        <v>33.472930595000001</v>
      </c>
      <c r="U41" s="408" t="s">
        <v>88</v>
      </c>
      <c r="V41" s="409">
        <v>33.472930595000001</v>
      </c>
      <c r="X41" s="405" t="s">
        <v>81</v>
      </c>
      <c r="Y41" s="429">
        <v>28.558878118999999</v>
      </c>
      <c r="Z41" s="429">
        <v>33.245851809000001</v>
      </c>
      <c r="AA41" s="429">
        <v>34.715057946000002</v>
      </c>
      <c r="AB41" s="429">
        <v>23.539657267999999</v>
      </c>
      <c r="AC41" s="429" t="s">
        <v>88</v>
      </c>
      <c r="AD41" s="429" t="s">
        <v>88</v>
      </c>
      <c r="AE41" s="436">
        <v>32.227518404999998</v>
      </c>
      <c r="AF41" s="436" t="s">
        <v>88</v>
      </c>
      <c r="AG41" s="430">
        <v>32.227518404999998</v>
      </c>
      <c r="AI41" s="405" t="s">
        <v>81</v>
      </c>
      <c r="AJ41" s="429">
        <v>14.43161739</v>
      </c>
      <c r="AK41" s="429">
        <v>20.350234624999999</v>
      </c>
      <c r="AL41" s="429">
        <v>17.723150564000001</v>
      </c>
      <c r="AM41" s="429">
        <v>16.513026401000001</v>
      </c>
      <c r="AN41" s="429" t="s">
        <v>88</v>
      </c>
      <c r="AO41" s="429" t="s">
        <v>88</v>
      </c>
      <c r="AP41" s="429">
        <v>17.534091977999999</v>
      </c>
      <c r="AQ41" s="429" t="s">
        <v>88</v>
      </c>
      <c r="AR41" s="430">
        <v>17.534091977999999</v>
      </c>
      <c r="AU41" s="391" t="s">
        <v>58</v>
      </c>
      <c r="AV41" s="405" t="s">
        <v>81</v>
      </c>
      <c r="AW41" s="429">
        <v>16.093703607999998</v>
      </c>
      <c r="AX41" s="429">
        <v>7.3727044709999996</v>
      </c>
      <c r="AY41" s="429">
        <v>13.884205849000001</v>
      </c>
      <c r="AZ41" s="429">
        <v>54.309087208000001</v>
      </c>
      <c r="BA41" s="429" t="s">
        <v>88</v>
      </c>
      <c r="BB41" s="429" t="s">
        <v>88</v>
      </c>
      <c r="BC41" s="436">
        <v>13.225883218</v>
      </c>
      <c r="BD41" s="436" t="s">
        <v>88</v>
      </c>
      <c r="BE41" s="430">
        <v>13.225883218</v>
      </c>
    </row>
    <row r="42" spans="2:57" s="149" customFormat="1">
      <c r="B42" s="22" t="s">
        <v>556</v>
      </c>
      <c r="C42" s="440"/>
      <c r="D42" s="440"/>
      <c r="E42" s="440"/>
      <c r="F42" s="440"/>
      <c r="G42" s="440"/>
      <c r="H42" s="440"/>
      <c r="I42" s="440"/>
      <c r="J42" s="440"/>
      <c r="K42" s="441"/>
      <c r="M42" s="22" t="s">
        <v>556</v>
      </c>
      <c r="N42" s="440"/>
      <c r="O42" s="440"/>
      <c r="P42" s="440"/>
      <c r="Q42" s="440"/>
      <c r="R42" s="440"/>
      <c r="S42" s="440"/>
      <c r="T42" s="440"/>
      <c r="U42" s="440"/>
      <c r="V42" s="441"/>
      <c r="X42" s="22" t="s">
        <v>556</v>
      </c>
      <c r="Y42" s="440"/>
      <c r="Z42" s="440"/>
      <c r="AA42" s="440"/>
      <c r="AB42" s="440"/>
      <c r="AC42" s="440"/>
      <c r="AD42" s="440"/>
      <c r="AE42" s="440"/>
      <c r="AF42" s="440"/>
      <c r="AG42" s="441"/>
      <c r="AI42" s="22" t="s">
        <v>556</v>
      </c>
      <c r="AJ42" s="440"/>
      <c r="AK42" s="440"/>
      <c r="AL42" s="440"/>
      <c r="AM42" s="440"/>
      <c r="AN42" s="440"/>
      <c r="AO42" s="440"/>
      <c r="AP42" s="440"/>
      <c r="AQ42" s="440"/>
      <c r="AR42" s="441"/>
      <c r="AU42" s="216" t="s">
        <v>59</v>
      </c>
      <c r="AV42" s="22" t="s">
        <v>556</v>
      </c>
      <c r="AW42" s="440"/>
      <c r="AX42" s="440"/>
      <c r="AY42" s="440"/>
      <c r="AZ42" s="440"/>
      <c r="BA42" s="440"/>
      <c r="BB42" s="440"/>
      <c r="BC42" s="440"/>
      <c r="BD42" s="440"/>
      <c r="BE42" s="441"/>
    </row>
    <row r="43" spans="2:57" s="22" customFormat="1">
      <c r="B43" s="22" t="s">
        <v>589</v>
      </c>
      <c r="C43" s="440"/>
      <c r="D43" s="440"/>
      <c r="E43" s="440"/>
      <c r="F43" s="440"/>
      <c r="G43" s="440"/>
      <c r="H43" s="440"/>
      <c r="I43" s="440"/>
      <c r="J43" s="440"/>
      <c r="K43" s="441"/>
      <c r="M43" s="22" t="s">
        <v>589</v>
      </c>
      <c r="N43" s="440"/>
      <c r="O43" s="440"/>
      <c r="P43" s="440"/>
      <c r="Q43" s="440"/>
      <c r="R43" s="440"/>
      <c r="S43" s="440"/>
      <c r="T43" s="440"/>
      <c r="U43" s="440"/>
      <c r="V43" s="441"/>
      <c r="X43" s="22" t="s">
        <v>589</v>
      </c>
      <c r="Y43" s="440"/>
      <c r="Z43" s="440"/>
      <c r="AA43" s="440"/>
      <c r="AB43" s="440"/>
      <c r="AC43" s="440"/>
      <c r="AD43" s="440"/>
      <c r="AE43" s="440"/>
      <c r="AF43" s="440"/>
      <c r="AG43" s="441"/>
      <c r="AI43" s="22" t="s">
        <v>589</v>
      </c>
      <c r="AJ43" s="440"/>
      <c r="AK43" s="440"/>
      <c r="AL43" s="440"/>
      <c r="AM43" s="440"/>
      <c r="AN43" s="440"/>
      <c r="AO43" s="440"/>
      <c r="AP43" s="440"/>
      <c r="AQ43" s="440"/>
      <c r="AR43" s="441"/>
      <c r="AU43" s="442" t="s">
        <v>79</v>
      </c>
      <c r="AV43" s="22" t="s">
        <v>589</v>
      </c>
      <c r="AW43" s="440"/>
      <c r="AX43" s="440"/>
      <c r="AY43" s="440"/>
      <c r="AZ43" s="440"/>
      <c r="BA43" s="440"/>
      <c r="BB43" s="440"/>
      <c r="BC43" s="440"/>
      <c r="BD43" s="440"/>
      <c r="BE43" s="441"/>
    </row>
    <row r="44" spans="2:57" s="22" customFormat="1">
      <c r="B44" s="47" t="s">
        <v>604</v>
      </c>
      <c r="C44" s="440"/>
      <c r="D44" s="440"/>
      <c r="E44" s="440"/>
      <c r="F44" s="440"/>
      <c r="G44" s="440"/>
      <c r="H44" s="440"/>
      <c r="I44" s="440"/>
      <c r="J44" s="440"/>
      <c r="K44" s="441"/>
      <c r="M44" s="47" t="s">
        <v>604</v>
      </c>
      <c r="N44" s="440"/>
      <c r="O44" s="440"/>
      <c r="P44" s="440"/>
      <c r="Q44" s="440"/>
      <c r="R44" s="440"/>
      <c r="S44" s="440"/>
      <c r="T44" s="440"/>
      <c r="U44" s="440"/>
      <c r="V44" s="441"/>
      <c r="X44" s="47" t="s">
        <v>604</v>
      </c>
      <c r="Y44" s="440"/>
      <c r="Z44" s="440"/>
      <c r="AA44" s="440"/>
      <c r="AB44" s="440"/>
      <c r="AC44" s="440"/>
      <c r="AD44" s="440"/>
      <c r="AE44" s="440"/>
      <c r="AF44" s="440"/>
      <c r="AG44" s="441"/>
      <c r="AI44" s="47" t="s">
        <v>604</v>
      </c>
      <c r="AJ44" s="440"/>
      <c r="AK44" s="440"/>
      <c r="AL44" s="440"/>
      <c r="AM44" s="440"/>
      <c r="AN44" s="440"/>
      <c r="AO44" s="440"/>
      <c r="AP44" s="440"/>
      <c r="AQ44" s="440"/>
      <c r="AR44" s="441"/>
      <c r="AU44" s="214" t="s">
        <v>382</v>
      </c>
      <c r="AV44" s="47" t="s">
        <v>604</v>
      </c>
      <c r="AW44" s="440"/>
      <c r="AX44" s="440"/>
      <c r="AY44" s="440"/>
      <c r="AZ44" s="440"/>
      <c r="BA44" s="440"/>
      <c r="BB44" s="440"/>
      <c r="BC44" s="440"/>
      <c r="BD44" s="440"/>
      <c r="BE44" s="441"/>
    </row>
    <row r="45" spans="2:57" s="22" customFormat="1">
      <c r="B45" s="410" t="s">
        <v>701</v>
      </c>
      <c r="C45" s="443"/>
      <c r="D45" s="443"/>
      <c r="E45" s="443"/>
      <c r="F45" s="443"/>
      <c r="G45" s="443"/>
      <c r="H45" s="443"/>
      <c r="I45" s="443"/>
      <c r="J45" s="443"/>
      <c r="K45" s="444"/>
      <c r="M45" s="410" t="s">
        <v>701</v>
      </c>
      <c r="N45" s="443"/>
      <c r="O45" s="443"/>
      <c r="P45" s="443"/>
      <c r="Q45" s="443"/>
      <c r="R45" s="443"/>
      <c r="S45" s="443"/>
      <c r="T45" s="443"/>
      <c r="U45" s="443"/>
      <c r="V45" s="444"/>
      <c r="X45" s="410" t="s">
        <v>701</v>
      </c>
      <c r="Y45" s="443"/>
      <c r="Z45" s="443"/>
      <c r="AA45" s="443"/>
      <c r="AB45" s="443"/>
      <c r="AC45" s="443"/>
      <c r="AD45" s="443"/>
      <c r="AE45" s="443"/>
      <c r="AF45" s="443"/>
      <c r="AG45" s="444"/>
      <c r="AI45" s="410" t="s">
        <v>701</v>
      </c>
      <c r="AJ45" s="443"/>
      <c r="AK45" s="443"/>
      <c r="AL45" s="443"/>
      <c r="AM45" s="443"/>
      <c r="AN45" s="443"/>
      <c r="AO45" s="443"/>
      <c r="AP45" s="443"/>
      <c r="AQ45" s="443"/>
      <c r="AR45" s="444"/>
      <c r="AU45" s="445" t="s">
        <v>80</v>
      </c>
      <c r="AV45" s="410" t="s">
        <v>701</v>
      </c>
      <c r="AW45" s="443"/>
      <c r="AX45" s="443"/>
      <c r="AY45" s="443"/>
      <c r="AZ45" s="443"/>
      <c r="BA45" s="443"/>
      <c r="BB45" s="443"/>
      <c r="BC45" s="443"/>
      <c r="BD45" s="443"/>
      <c r="BE45" s="444"/>
    </row>
  </sheetData>
  <phoneticPr fontId="3" type="noConversion"/>
  <pageMargins left="0.59055118110236227" right="0.59055118110236227" top="0.59055118110236227" bottom="0.59055118110236227" header="0.39370078740157483" footer="0.39370078740157483"/>
  <pageSetup paperSize="9" scale="70" firstPageNumber="66" fitToWidth="0" fitToHeight="0" orientation="landscape" useFirstPageNumber="1" r:id="rId1"/>
  <headerFooter>
    <oddHeader>&amp;R&amp;12Les finances des groupements à fiscalité propre en 2017</oddHeader>
    <oddFooter>&amp;L&amp;12Direction Générale des Collectivités Locales / DESL&amp;C&amp;12&amp;P&amp;R&amp;12Mise en ligne : mars 2019</oddFooter>
    <firstHeader>&amp;RLes finances des groupements à fiscalité propre en 2016</firstHeader>
    <firstFooter>&amp;LDirection Générale des Collectivités Locales / DESL&amp;C51&amp;RMise en ligne : mai 2018</firstFooter>
  </headerFooter>
  <colBreaks count="4" manualBreakCount="4">
    <brk id="11" max="45" man="1"/>
    <brk id="22" max="45" man="1"/>
    <brk id="33" max="45" man="1"/>
    <brk id="44" max="45" man="1"/>
  </colBreaks>
</worksheet>
</file>

<file path=xl/worksheets/sheet23.xml><?xml version="1.0" encoding="utf-8"?>
<worksheet xmlns="http://schemas.openxmlformats.org/spreadsheetml/2006/main" xmlns:r="http://schemas.openxmlformats.org/officeDocument/2006/relationships">
  <sheetPr>
    <tabColor rgb="FF00B050"/>
  </sheetPr>
  <dimension ref="A1:BN104"/>
  <sheetViews>
    <sheetView zoomScaleNormal="100" zoomScaleSheetLayoutView="85" workbookViewId="0">
      <selection activeCell="H4" sqref="H4"/>
    </sheetView>
  </sheetViews>
  <sheetFormatPr baseColWidth="10" defaultRowHeight="12.75"/>
  <cols>
    <col min="1" max="1" width="3.85546875" customWidth="1"/>
    <col min="2" max="2" width="28.28515625" customWidth="1"/>
    <col min="3" max="10" width="15.7109375" customWidth="1"/>
    <col min="11" max="11" width="15.7109375" style="74" customWidth="1"/>
    <col min="12" max="12" width="3.85546875" customWidth="1"/>
    <col min="13" max="13" width="28.28515625" customWidth="1"/>
    <col min="14" max="21" width="15.7109375" customWidth="1"/>
    <col min="22" max="22" width="15.7109375" style="74" customWidth="1"/>
    <col min="23" max="23" width="3.85546875" customWidth="1"/>
    <col min="24" max="24" width="28.28515625" customWidth="1"/>
    <col min="25" max="32" width="15.7109375" customWidth="1"/>
    <col min="33" max="33" width="15.7109375" style="74" customWidth="1"/>
    <col min="34" max="34" width="3.85546875" customWidth="1"/>
    <col min="35" max="35" width="28.28515625" customWidth="1"/>
    <col min="36" max="43" width="15.7109375" customWidth="1"/>
    <col min="44" max="44" width="15.7109375" style="74" customWidth="1"/>
    <col min="45" max="45" width="3.85546875" customWidth="1"/>
    <col min="46" max="46" width="28.28515625" customWidth="1"/>
    <col min="47" max="54" width="15.7109375" customWidth="1"/>
    <col min="55" max="55" width="15.7109375" style="74" customWidth="1"/>
    <col min="56" max="56" width="3.85546875" customWidth="1"/>
    <col min="57" max="57" width="28.28515625" customWidth="1"/>
    <col min="58" max="65" width="15.7109375" customWidth="1"/>
    <col min="66" max="66" width="15.7109375" style="74" customWidth="1"/>
  </cols>
  <sheetData>
    <row r="1" spans="1:66" ht="21">
      <c r="A1" s="150" t="s">
        <v>706</v>
      </c>
      <c r="B1" s="107"/>
      <c r="C1" s="107"/>
      <c r="D1" s="107"/>
      <c r="E1" s="107"/>
      <c r="F1" s="107"/>
      <c r="G1" s="107"/>
      <c r="H1" s="107"/>
      <c r="I1" s="107"/>
      <c r="J1" s="107"/>
      <c r="K1" s="135"/>
      <c r="L1" s="144"/>
      <c r="M1" s="107"/>
      <c r="N1" s="107"/>
      <c r="O1" s="107"/>
      <c r="P1" s="107"/>
      <c r="Q1" s="107"/>
      <c r="R1" s="107"/>
      <c r="S1" s="107"/>
      <c r="T1" s="107"/>
      <c r="U1" s="107"/>
      <c r="V1" s="135"/>
      <c r="W1" s="144"/>
      <c r="X1" s="107"/>
      <c r="Y1" s="107"/>
      <c r="Z1" s="107"/>
      <c r="AA1" s="107"/>
      <c r="AB1" s="107"/>
      <c r="AC1" s="107"/>
      <c r="AD1" s="107"/>
      <c r="AE1" s="107"/>
      <c r="AF1" s="107"/>
      <c r="AG1" s="128"/>
      <c r="AH1" s="144"/>
      <c r="AI1" s="107"/>
      <c r="AJ1" s="107"/>
      <c r="AK1" s="107"/>
      <c r="AL1" s="107"/>
      <c r="AM1" s="107"/>
      <c r="AN1" s="107"/>
      <c r="AO1" s="107"/>
      <c r="AP1" s="107"/>
      <c r="AQ1" s="107"/>
      <c r="AR1" s="128"/>
      <c r="AS1" s="48"/>
      <c r="AT1" s="56"/>
      <c r="AU1" s="59"/>
      <c r="AV1" s="59"/>
      <c r="AW1" s="59"/>
      <c r="AX1" s="59"/>
      <c r="AY1" s="59"/>
      <c r="AZ1" s="59"/>
      <c r="BA1" s="59"/>
      <c r="BB1" s="59"/>
      <c r="BC1" s="78"/>
      <c r="BD1" s="144"/>
      <c r="BE1" s="84"/>
      <c r="BF1" s="84"/>
      <c r="BG1" s="84"/>
      <c r="BH1" s="84"/>
      <c r="BI1" s="84"/>
      <c r="BJ1" s="84"/>
      <c r="BK1" s="84"/>
      <c r="BL1" s="84"/>
      <c r="BM1" s="84"/>
      <c r="BN1" s="151"/>
    </row>
    <row r="2" spans="1:66" ht="12.75" customHeight="1">
      <c r="A2" s="8"/>
      <c r="B2" s="107"/>
      <c r="C2" s="107"/>
      <c r="D2" s="107"/>
      <c r="E2" s="107"/>
      <c r="F2" s="107"/>
      <c r="G2" s="107"/>
      <c r="H2" s="107"/>
      <c r="I2" s="107"/>
      <c r="J2" s="107"/>
      <c r="K2" s="135"/>
      <c r="L2" s="144"/>
      <c r="M2" s="107"/>
      <c r="N2" s="107"/>
      <c r="O2" s="107"/>
      <c r="P2" s="107"/>
      <c r="Q2" s="107"/>
      <c r="R2" s="107"/>
      <c r="S2" s="107"/>
      <c r="T2" s="107"/>
      <c r="U2" s="107"/>
      <c r="V2" s="135"/>
      <c r="W2" s="144"/>
      <c r="X2" s="107"/>
      <c r="Y2" s="107"/>
      <c r="Z2" s="107"/>
      <c r="AA2" s="107"/>
      <c r="AB2" s="107"/>
      <c r="AC2" s="107"/>
      <c r="AD2" s="107"/>
      <c r="AE2" s="107"/>
      <c r="AF2" s="107"/>
      <c r="AG2" s="128"/>
      <c r="AH2" s="144"/>
      <c r="AI2" s="107"/>
      <c r="AJ2" s="107"/>
      <c r="AK2" s="107"/>
      <c r="AL2" s="107"/>
      <c r="AM2" s="107"/>
      <c r="AN2" s="107"/>
      <c r="AO2" s="107"/>
      <c r="AP2" s="107"/>
      <c r="AQ2" s="107"/>
      <c r="AR2" s="128"/>
      <c r="AS2" s="48"/>
      <c r="AT2" s="56"/>
      <c r="AU2" s="59"/>
      <c r="AV2" s="59"/>
      <c r="AW2" s="59"/>
      <c r="AX2" s="59"/>
      <c r="AY2" s="59"/>
      <c r="AZ2" s="59"/>
      <c r="BA2" s="59"/>
      <c r="BB2" s="59"/>
      <c r="BC2" s="78"/>
      <c r="BD2" s="144"/>
      <c r="BE2" s="84"/>
      <c r="BF2" s="84"/>
      <c r="BG2" s="84"/>
      <c r="BH2" s="84"/>
      <c r="BI2" s="84"/>
      <c r="BJ2" s="84"/>
      <c r="BK2" s="84"/>
      <c r="BL2" s="84"/>
      <c r="BM2" s="84"/>
      <c r="BN2" s="151"/>
    </row>
    <row r="3" spans="1:66" ht="16.5">
      <c r="A3" s="24"/>
      <c r="B3" s="24"/>
      <c r="C3" s="24"/>
      <c r="D3" s="24"/>
      <c r="E3" s="24"/>
      <c r="F3" s="24"/>
      <c r="G3" s="24"/>
      <c r="H3" s="24"/>
      <c r="I3" s="24"/>
      <c r="J3" s="24"/>
      <c r="K3" s="136"/>
      <c r="L3" s="145"/>
      <c r="M3" s="24"/>
      <c r="N3" s="24"/>
      <c r="O3" s="24"/>
      <c r="P3" s="24"/>
      <c r="Q3" s="24"/>
      <c r="R3" s="24"/>
      <c r="S3" s="24"/>
      <c r="T3" s="24"/>
      <c r="U3" s="24"/>
      <c r="V3" s="136"/>
      <c r="W3" s="24"/>
      <c r="X3" s="24"/>
      <c r="Y3" s="24"/>
      <c r="Z3" s="24"/>
      <c r="AA3" s="24"/>
      <c r="AB3" s="24"/>
      <c r="AC3" s="24"/>
      <c r="AD3" s="24"/>
      <c r="AE3" s="24"/>
      <c r="AF3" s="24"/>
      <c r="AG3" s="134"/>
      <c r="AH3" s="24"/>
      <c r="AI3" s="24"/>
      <c r="AJ3" s="24"/>
      <c r="AK3" s="24"/>
      <c r="AL3" s="24"/>
      <c r="AM3" s="24"/>
      <c r="AN3" s="24"/>
      <c r="AO3" s="24"/>
      <c r="AP3" s="24"/>
      <c r="AQ3" s="24"/>
      <c r="AR3" s="134"/>
      <c r="AS3" s="89" t="s">
        <v>395</v>
      </c>
      <c r="AT3" s="12"/>
      <c r="AU3" s="51"/>
      <c r="AV3" s="51"/>
      <c r="AW3" s="51"/>
      <c r="AX3" s="51"/>
      <c r="AY3" s="51"/>
      <c r="AZ3" s="51"/>
      <c r="BA3" s="51"/>
      <c r="BB3" s="51"/>
      <c r="BC3" s="75"/>
      <c r="BD3" s="146"/>
      <c r="BN3" s="152"/>
    </row>
    <row r="4" spans="1:66" ht="16.5">
      <c r="A4" s="33" t="s">
        <v>707</v>
      </c>
      <c r="B4" s="33"/>
      <c r="C4" s="33"/>
      <c r="D4" s="33"/>
      <c r="E4" s="33"/>
      <c r="F4" s="33"/>
      <c r="G4" s="33"/>
      <c r="H4" s="33"/>
      <c r="I4" s="33"/>
      <c r="J4" s="33"/>
      <c r="K4" s="132"/>
      <c r="L4" s="33" t="s">
        <v>396</v>
      </c>
      <c r="M4" s="33"/>
      <c r="N4" s="33"/>
      <c r="O4" s="33"/>
      <c r="P4" s="33"/>
      <c r="Q4" s="33"/>
      <c r="R4" s="33"/>
      <c r="S4" s="33"/>
      <c r="T4" s="33"/>
      <c r="U4" s="33"/>
      <c r="V4" s="132"/>
      <c r="W4" s="33" t="s">
        <v>708</v>
      </c>
      <c r="X4" s="33"/>
      <c r="Y4" s="33"/>
      <c r="Z4" s="33"/>
      <c r="AA4" s="33"/>
      <c r="AB4" s="33"/>
      <c r="AC4" s="33"/>
      <c r="AD4" s="33"/>
      <c r="AE4" s="33"/>
      <c r="AF4" s="33"/>
      <c r="AG4" s="132"/>
      <c r="AH4" s="33" t="s">
        <v>709</v>
      </c>
      <c r="AI4" s="33"/>
      <c r="AJ4" s="33"/>
      <c r="AK4" s="33"/>
      <c r="AL4" s="33"/>
      <c r="AM4" s="33"/>
      <c r="AN4" s="33"/>
      <c r="AO4" s="33"/>
      <c r="AP4" s="33"/>
      <c r="AQ4" s="33"/>
      <c r="AR4" s="132"/>
      <c r="AS4" s="33" t="s">
        <v>190</v>
      </c>
      <c r="AT4" s="61"/>
      <c r="AU4" s="60"/>
      <c r="AV4" s="60"/>
      <c r="AW4" s="60"/>
      <c r="AX4" s="60"/>
      <c r="AY4" s="60"/>
      <c r="AZ4" s="60"/>
      <c r="BA4" s="60"/>
      <c r="BB4" s="60"/>
      <c r="BC4" s="79"/>
      <c r="BD4" s="33" t="s">
        <v>710</v>
      </c>
      <c r="BE4" s="147"/>
      <c r="BF4" s="147"/>
      <c r="BG4" s="147"/>
      <c r="BH4" s="147"/>
      <c r="BI4" s="147"/>
      <c r="BJ4" s="147"/>
      <c r="BK4" s="147"/>
      <c r="BL4" s="147"/>
      <c r="BM4" s="147"/>
      <c r="BN4" s="153"/>
    </row>
    <row r="5" spans="1:66" ht="16.5">
      <c r="A5" s="86"/>
      <c r="B5" s="86"/>
      <c r="C5" s="86"/>
      <c r="D5" s="86"/>
      <c r="E5" s="86"/>
      <c r="F5" s="86"/>
      <c r="G5" s="86"/>
      <c r="H5" s="86"/>
      <c r="I5" s="86"/>
      <c r="J5" s="86"/>
      <c r="K5" s="133"/>
      <c r="L5" s="226" t="s">
        <v>588</v>
      </c>
      <c r="M5" s="86"/>
      <c r="N5" s="86"/>
      <c r="O5" s="86"/>
      <c r="P5" s="86"/>
      <c r="Q5" s="86"/>
      <c r="R5" s="86"/>
      <c r="S5" s="86"/>
      <c r="T5" s="86"/>
      <c r="U5" s="86"/>
      <c r="V5" s="133"/>
      <c r="W5" s="89"/>
      <c r="X5" s="86"/>
      <c r="Y5" s="86"/>
      <c r="Z5" s="86"/>
      <c r="AA5" s="86"/>
      <c r="AB5" s="86"/>
      <c r="AC5" s="86"/>
      <c r="AD5" s="86"/>
      <c r="AE5" s="86"/>
      <c r="AF5" s="86"/>
      <c r="AG5" s="133"/>
      <c r="AH5" s="86"/>
      <c r="AI5" s="86"/>
      <c r="AJ5" s="86"/>
      <c r="AK5" s="86"/>
      <c r="AL5" s="86"/>
      <c r="AM5" s="86"/>
      <c r="AN5" s="86"/>
      <c r="AO5" s="86"/>
      <c r="AP5" s="86"/>
      <c r="AQ5" s="86"/>
      <c r="AR5" s="133"/>
      <c r="AS5" s="24"/>
      <c r="AT5" s="63"/>
      <c r="AU5" s="37"/>
      <c r="AV5" s="37"/>
      <c r="AW5" s="37"/>
      <c r="AX5" s="37"/>
      <c r="AY5" s="37"/>
      <c r="AZ5" s="37"/>
      <c r="BA5" s="37"/>
      <c r="BB5" s="37"/>
      <c r="BC5" s="80"/>
      <c r="BD5" s="86"/>
      <c r="BE5" s="89"/>
      <c r="BF5" s="89"/>
      <c r="BG5" s="89"/>
      <c r="BH5" s="89"/>
      <c r="BI5" s="89"/>
      <c r="BJ5" s="89"/>
      <c r="BK5" s="89"/>
      <c r="BL5" s="89"/>
      <c r="BM5" s="89"/>
      <c r="BN5" s="154"/>
    </row>
    <row r="6" spans="1:66">
      <c r="A6" s="24"/>
      <c r="B6" s="24"/>
      <c r="C6" s="24"/>
      <c r="D6" s="24"/>
      <c r="E6" s="24"/>
      <c r="F6" s="24"/>
      <c r="G6" s="24"/>
      <c r="H6" s="24"/>
      <c r="I6" s="24"/>
      <c r="J6" s="24"/>
      <c r="K6" s="136"/>
      <c r="L6" s="226"/>
      <c r="M6" s="24"/>
      <c r="N6" s="24"/>
      <c r="O6" s="24"/>
      <c r="P6" s="24"/>
      <c r="Q6" s="24"/>
      <c r="R6" s="24"/>
      <c r="S6" s="24"/>
      <c r="T6" s="24"/>
      <c r="U6" s="24"/>
      <c r="V6" s="136"/>
      <c r="W6" s="12"/>
      <c r="X6" s="24"/>
      <c r="Y6" s="24"/>
      <c r="Z6" s="24"/>
      <c r="AA6" s="24"/>
      <c r="AB6" s="24"/>
      <c r="AC6" s="24"/>
      <c r="AD6" s="24"/>
      <c r="AE6" s="24"/>
      <c r="AF6" s="24"/>
      <c r="AG6" s="134"/>
      <c r="AI6" s="24"/>
      <c r="AJ6" s="24"/>
      <c r="AK6" s="24"/>
      <c r="AL6" s="24"/>
      <c r="AM6" s="24"/>
      <c r="AN6" s="24"/>
      <c r="AO6" s="24"/>
      <c r="AP6" s="24"/>
      <c r="AQ6" s="24"/>
      <c r="AR6" s="134"/>
      <c r="AS6" s="12"/>
      <c r="AT6" s="12"/>
      <c r="AU6" s="51"/>
      <c r="AV6" s="51"/>
      <c r="AW6" s="51"/>
      <c r="AX6" s="51"/>
      <c r="AY6" s="51"/>
      <c r="AZ6" s="51"/>
      <c r="BA6" s="51"/>
      <c r="BB6" s="51"/>
      <c r="BC6" s="75"/>
      <c r="BD6" s="121"/>
      <c r="BF6" s="6"/>
      <c r="BG6" s="6"/>
      <c r="BH6" s="6"/>
      <c r="BI6" s="6"/>
      <c r="BJ6" s="6"/>
      <c r="BK6" s="6"/>
      <c r="BL6" s="6"/>
      <c r="BM6" s="6"/>
      <c r="BN6" s="152"/>
    </row>
    <row r="7" spans="1:66">
      <c r="A7" s="47" t="s">
        <v>225</v>
      </c>
      <c r="B7" s="24"/>
      <c r="C7" s="24"/>
      <c r="D7" s="24"/>
      <c r="E7" s="24"/>
      <c r="F7" s="24"/>
      <c r="G7" s="24"/>
      <c r="H7" s="24"/>
      <c r="I7" s="24"/>
      <c r="J7" s="24"/>
      <c r="K7" s="136"/>
      <c r="L7" s="68" t="s">
        <v>251</v>
      </c>
      <c r="M7" s="24"/>
      <c r="N7" s="24"/>
      <c r="O7" s="24"/>
      <c r="P7" s="24"/>
      <c r="Q7" s="24"/>
      <c r="R7" s="24"/>
      <c r="S7" s="24"/>
      <c r="T7" s="24"/>
      <c r="U7" s="24"/>
      <c r="V7" s="136"/>
      <c r="W7" s="47" t="s">
        <v>225</v>
      </c>
      <c r="X7" s="24"/>
      <c r="Y7" s="24"/>
      <c r="Z7" s="24"/>
      <c r="AA7" s="24"/>
      <c r="AB7" s="24"/>
      <c r="AC7" s="24"/>
      <c r="AD7" s="24"/>
      <c r="AE7" s="24"/>
      <c r="AF7" s="24"/>
      <c r="AG7" s="134"/>
      <c r="AH7" s="47" t="s">
        <v>225</v>
      </c>
      <c r="AI7" s="24"/>
      <c r="AJ7" s="24"/>
      <c r="AK7" s="24"/>
      <c r="AL7" s="24"/>
      <c r="AM7" s="24"/>
      <c r="AN7" s="24"/>
      <c r="AO7" s="24"/>
      <c r="AP7" s="24"/>
      <c r="AQ7" s="24"/>
      <c r="AR7" s="134"/>
      <c r="AS7" s="227" t="s">
        <v>214</v>
      </c>
      <c r="AT7" s="12"/>
      <c r="AU7" s="51"/>
      <c r="AV7" s="51"/>
      <c r="AW7" s="51"/>
      <c r="AX7" s="51"/>
      <c r="AY7" s="51"/>
      <c r="AZ7" s="51"/>
      <c r="BA7" s="51"/>
      <c r="BB7" s="51"/>
      <c r="BC7" s="75"/>
      <c r="BD7" s="47" t="s">
        <v>253</v>
      </c>
      <c r="BN7" s="152"/>
    </row>
    <row r="8" spans="1:66">
      <c r="A8" s="148"/>
      <c r="B8" s="24"/>
      <c r="C8" s="24"/>
      <c r="D8" s="24"/>
      <c r="E8" s="24"/>
      <c r="F8" s="24"/>
      <c r="G8" s="24"/>
      <c r="H8" s="24"/>
      <c r="I8" s="24"/>
      <c r="J8" s="24"/>
      <c r="K8" s="136"/>
      <c r="L8" s="68" t="s">
        <v>254</v>
      </c>
      <c r="M8" s="24"/>
      <c r="N8" s="24"/>
      <c r="O8" s="24"/>
      <c r="P8" s="24"/>
      <c r="Q8" s="24"/>
      <c r="R8" s="24"/>
      <c r="S8" s="24"/>
      <c r="T8" s="24"/>
      <c r="U8" s="24"/>
      <c r="V8" s="136"/>
      <c r="W8" s="47" t="s">
        <v>211</v>
      </c>
      <c r="X8" s="24"/>
      <c r="Y8" s="24"/>
      <c r="Z8" s="24"/>
      <c r="AA8" s="24"/>
      <c r="AB8" s="24"/>
      <c r="AC8" s="24"/>
      <c r="AD8" s="24"/>
      <c r="AE8" s="24"/>
      <c r="AF8" s="24"/>
      <c r="AG8" s="134"/>
      <c r="AH8" s="47" t="s">
        <v>16</v>
      </c>
      <c r="AI8" s="24"/>
      <c r="AJ8" s="24"/>
      <c r="AK8" s="24"/>
      <c r="AL8" s="24"/>
      <c r="AM8" s="24"/>
      <c r="AN8" s="24"/>
      <c r="AO8" s="24"/>
      <c r="AP8" s="24"/>
      <c r="AQ8" s="24"/>
      <c r="AR8" s="134"/>
      <c r="AS8" s="47" t="s">
        <v>215</v>
      </c>
      <c r="AT8" s="12"/>
      <c r="AU8" s="51"/>
      <c r="AV8" s="51"/>
      <c r="AW8" s="51"/>
      <c r="AX8" s="51"/>
      <c r="AY8" s="51"/>
      <c r="AZ8" s="51"/>
      <c r="BA8" s="51"/>
      <c r="BB8" s="51"/>
      <c r="BC8" s="75"/>
      <c r="BD8" s="47" t="s">
        <v>225</v>
      </c>
      <c r="BN8" s="152"/>
    </row>
    <row r="9" spans="1:66">
      <c r="A9" s="90"/>
      <c r="B9" s="90"/>
      <c r="C9" s="90"/>
      <c r="D9" s="90"/>
      <c r="E9" s="90"/>
      <c r="F9" s="90"/>
      <c r="G9" s="90"/>
      <c r="H9" s="90"/>
      <c r="I9" s="90"/>
      <c r="J9" s="90"/>
      <c r="K9" s="137"/>
      <c r="L9" s="90"/>
      <c r="M9" s="90"/>
      <c r="N9" s="90"/>
      <c r="O9" s="90"/>
      <c r="P9" s="90"/>
      <c r="Q9" s="90"/>
      <c r="R9" s="90"/>
      <c r="S9" s="90"/>
      <c r="T9" s="90"/>
      <c r="U9" s="90"/>
      <c r="V9" s="137"/>
      <c r="X9" s="90"/>
      <c r="Y9" s="90"/>
      <c r="Z9" s="90"/>
      <c r="AA9" s="90"/>
      <c r="AB9" s="90"/>
      <c r="AC9" s="90"/>
      <c r="AD9" s="90"/>
      <c r="AE9" s="90"/>
      <c r="AF9" s="90"/>
      <c r="AG9" s="134"/>
      <c r="AH9" s="24"/>
      <c r="AI9" s="90"/>
      <c r="AJ9" s="90"/>
      <c r="AK9" s="90"/>
      <c r="AL9" s="90"/>
      <c r="AM9" s="90"/>
      <c r="AN9" s="90"/>
      <c r="AO9" s="90"/>
      <c r="AP9" s="90"/>
      <c r="AQ9" s="90"/>
      <c r="AR9" s="134"/>
      <c r="AT9" s="7"/>
      <c r="AU9" s="64"/>
      <c r="AV9" s="64"/>
      <c r="AW9" s="64"/>
      <c r="AX9" s="64"/>
      <c r="AY9" s="64"/>
      <c r="AZ9" s="64"/>
      <c r="BA9" s="64"/>
      <c r="BB9" s="64"/>
      <c r="BC9" s="69"/>
      <c r="BN9" s="152"/>
    </row>
    <row r="10" spans="1:66">
      <c r="A10" s="121" t="s">
        <v>87</v>
      </c>
      <c r="B10" s="24"/>
      <c r="C10" s="24"/>
      <c r="D10" s="24"/>
      <c r="E10" s="24"/>
      <c r="F10" s="24"/>
      <c r="G10" s="24"/>
      <c r="H10" s="24"/>
      <c r="I10" s="24"/>
      <c r="J10" s="24"/>
      <c r="K10" s="136"/>
      <c r="L10" s="121" t="s">
        <v>17</v>
      </c>
      <c r="M10" s="24"/>
      <c r="N10" s="24"/>
      <c r="O10" s="24"/>
      <c r="P10" s="24"/>
      <c r="Q10" s="24"/>
      <c r="R10" s="24"/>
      <c r="S10" s="24"/>
      <c r="T10" s="24"/>
      <c r="U10" s="24"/>
      <c r="V10" s="136"/>
      <c r="X10" s="24"/>
      <c r="Y10" s="24"/>
      <c r="Z10" s="24"/>
      <c r="AA10" s="24"/>
      <c r="AB10" s="24"/>
      <c r="AC10" s="24"/>
      <c r="AD10" s="24"/>
      <c r="AE10" s="24"/>
      <c r="AF10" s="24"/>
      <c r="AG10" s="134"/>
      <c r="AH10" s="121" t="s">
        <v>18</v>
      </c>
      <c r="AI10" s="24"/>
      <c r="AJ10" s="24"/>
      <c r="AK10" s="24"/>
      <c r="AL10" s="24"/>
      <c r="AM10" s="24"/>
      <c r="AN10" s="24"/>
      <c r="AO10" s="24"/>
      <c r="AP10" s="24"/>
      <c r="AQ10" s="24"/>
      <c r="AR10" s="134"/>
      <c r="AS10" s="121" t="s">
        <v>252</v>
      </c>
      <c r="AT10" s="12"/>
      <c r="AU10" s="51"/>
      <c r="AV10" s="51"/>
      <c r="AW10" s="51"/>
      <c r="AX10" s="51"/>
      <c r="AY10" s="51"/>
      <c r="AZ10" s="51"/>
      <c r="BA10" s="51"/>
      <c r="BB10" s="51"/>
      <c r="BC10" s="75"/>
      <c r="BN10" s="155"/>
    </row>
    <row r="11" spans="1:66">
      <c r="A11" s="24"/>
      <c r="B11" s="24"/>
      <c r="C11" s="24"/>
      <c r="D11" s="24"/>
      <c r="E11" s="24"/>
      <c r="F11" s="24"/>
      <c r="G11" s="24"/>
      <c r="H11" s="24"/>
      <c r="I11" s="24"/>
      <c r="J11" s="24"/>
      <c r="K11" s="136"/>
      <c r="L11" s="24"/>
      <c r="M11" s="24"/>
      <c r="N11" s="24"/>
      <c r="O11" s="24"/>
      <c r="P11" s="24"/>
      <c r="Q11" s="24"/>
      <c r="R11" s="24"/>
      <c r="S11" s="24"/>
      <c r="T11" s="24"/>
      <c r="U11" s="24"/>
      <c r="V11" s="136"/>
      <c r="W11" s="121"/>
      <c r="X11" s="24"/>
      <c r="Y11" s="24"/>
      <c r="Z11" s="24"/>
      <c r="AA11" s="24"/>
      <c r="AB11" s="24"/>
      <c r="AC11" s="24"/>
      <c r="AD11" s="24"/>
      <c r="AE11" s="24"/>
      <c r="AF11" s="24"/>
      <c r="AG11" s="134"/>
      <c r="AH11" s="121"/>
      <c r="AI11" s="24"/>
      <c r="AJ11" s="24"/>
      <c r="AK11" s="24"/>
      <c r="AL11" s="24"/>
      <c r="AM11" s="24"/>
      <c r="AN11" s="24"/>
      <c r="AO11" s="24"/>
      <c r="AP11" s="24"/>
      <c r="AQ11" s="24"/>
      <c r="AR11" s="134"/>
      <c r="AS11" s="149" t="s">
        <v>19</v>
      </c>
      <c r="AT11" s="12"/>
      <c r="AU11" s="51"/>
      <c r="AV11" s="51"/>
      <c r="AW11" s="51"/>
      <c r="AX11" s="51"/>
      <c r="AY11" s="51"/>
      <c r="AZ11" s="51"/>
      <c r="BA11" s="51"/>
      <c r="BB11" s="51"/>
      <c r="BC11" s="75"/>
      <c r="BN11" s="155"/>
    </row>
    <row r="12" spans="1:66">
      <c r="A12" s="7" t="s">
        <v>234</v>
      </c>
      <c r="B12" s="24"/>
      <c r="C12" s="24"/>
      <c r="D12" s="24"/>
      <c r="E12" s="24"/>
      <c r="F12" s="24"/>
      <c r="G12" s="24"/>
      <c r="H12" s="24"/>
      <c r="I12" s="24"/>
      <c r="J12" s="24"/>
      <c r="K12" s="136"/>
      <c r="L12" s="24"/>
      <c r="M12" s="24"/>
      <c r="N12" s="24"/>
      <c r="O12" s="24"/>
      <c r="P12" s="24"/>
      <c r="Q12" s="24"/>
      <c r="R12" s="24"/>
      <c r="S12" s="24"/>
      <c r="T12" s="24"/>
      <c r="U12" s="24"/>
      <c r="V12" s="136"/>
      <c r="X12" s="24"/>
      <c r="Y12" s="24"/>
      <c r="Z12" s="24"/>
      <c r="AA12" s="24"/>
      <c r="AB12" s="24"/>
      <c r="AC12" s="24"/>
      <c r="AD12" s="24"/>
      <c r="AE12" s="24"/>
      <c r="AF12" s="24"/>
      <c r="AG12" s="134"/>
      <c r="AI12" s="24"/>
      <c r="AJ12" s="24"/>
      <c r="AK12" s="24"/>
      <c r="AL12" s="24"/>
      <c r="AM12" s="24"/>
      <c r="AN12" s="24"/>
      <c r="AO12" s="24"/>
      <c r="AP12" s="24"/>
      <c r="AQ12" s="24"/>
      <c r="AR12" s="134"/>
      <c r="AS12" s="12"/>
      <c r="AT12" s="12"/>
      <c r="AU12" s="51"/>
      <c r="AV12" s="51"/>
      <c r="AW12" s="51"/>
      <c r="AX12" s="51"/>
      <c r="AY12" s="51"/>
      <c r="AZ12" s="51"/>
      <c r="BA12" s="51"/>
      <c r="BB12" s="51"/>
      <c r="BC12" s="75"/>
      <c r="BN12" s="155"/>
    </row>
    <row r="13" spans="1:66">
      <c r="A13" s="24"/>
      <c r="B13" s="24"/>
      <c r="C13" s="24"/>
      <c r="D13" s="24"/>
      <c r="E13" s="24"/>
      <c r="F13" s="24"/>
      <c r="G13" s="24"/>
      <c r="H13" s="24"/>
      <c r="I13" s="24"/>
      <c r="J13" s="24"/>
      <c r="K13" s="136"/>
      <c r="L13" s="24"/>
      <c r="M13" s="24"/>
      <c r="N13" s="24"/>
      <c r="O13" s="24"/>
      <c r="P13" s="24"/>
      <c r="Q13" s="24"/>
      <c r="R13" s="24"/>
      <c r="S13" s="24"/>
      <c r="T13" s="24"/>
      <c r="U13" s="24"/>
      <c r="V13" s="136"/>
      <c r="W13" s="7" t="s">
        <v>226</v>
      </c>
      <c r="X13" s="24"/>
      <c r="Y13" s="24"/>
      <c r="Z13" s="24"/>
      <c r="AA13" s="24"/>
      <c r="AB13" s="24"/>
      <c r="AC13" s="24"/>
      <c r="AD13" s="24"/>
      <c r="AE13" s="24"/>
      <c r="AF13" s="24"/>
      <c r="AG13" s="134"/>
      <c r="AI13" s="24"/>
      <c r="AJ13" s="24"/>
      <c r="AK13" s="24"/>
      <c r="AL13" s="24"/>
      <c r="AM13" s="24"/>
      <c r="AN13" s="24"/>
      <c r="AO13" s="24"/>
      <c r="AP13" s="24"/>
      <c r="AQ13" s="24"/>
      <c r="AR13" s="134"/>
      <c r="AS13" s="7" t="s">
        <v>224</v>
      </c>
      <c r="AT13" s="12"/>
      <c r="AU13" s="51"/>
      <c r="AV13" s="51"/>
      <c r="AW13" s="51"/>
      <c r="AX13" s="51"/>
      <c r="AY13" s="51"/>
      <c r="AZ13" s="51"/>
      <c r="BA13" s="51"/>
      <c r="BB13" s="51"/>
      <c r="BC13" s="75"/>
      <c r="BN13" s="155"/>
    </row>
    <row r="14" spans="1:66">
      <c r="A14" s="24"/>
      <c r="B14" s="24"/>
      <c r="C14" s="24"/>
      <c r="D14" s="24"/>
      <c r="E14" s="24"/>
      <c r="F14" s="24"/>
      <c r="G14" s="24"/>
      <c r="H14" s="24"/>
      <c r="I14" s="24"/>
      <c r="J14" s="24"/>
      <c r="K14" s="136"/>
      <c r="L14" s="24"/>
      <c r="M14" s="24"/>
      <c r="N14" s="24"/>
      <c r="O14" s="24"/>
      <c r="P14" s="24"/>
      <c r="Q14" s="24"/>
      <c r="R14" s="24"/>
      <c r="S14" s="24"/>
      <c r="T14" s="24"/>
      <c r="U14" s="24"/>
      <c r="V14" s="136"/>
      <c r="W14" s="24"/>
      <c r="X14" s="24"/>
      <c r="Y14" s="24"/>
      <c r="Z14" s="24"/>
      <c r="AA14" s="24"/>
      <c r="AB14" s="24"/>
      <c r="AC14" s="24"/>
      <c r="AD14" s="24"/>
      <c r="AE14" s="24"/>
      <c r="AF14" s="24"/>
      <c r="AG14" s="134"/>
      <c r="AH14" s="24"/>
      <c r="AI14" s="24"/>
      <c r="AJ14" s="24"/>
      <c r="AK14" s="24"/>
      <c r="AL14" s="24"/>
      <c r="AM14" s="24"/>
      <c r="AN14" s="24"/>
      <c r="AO14" s="24"/>
      <c r="AP14" s="24"/>
      <c r="AQ14" s="24"/>
      <c r="AR14" s="134"/>
      <c r="AS14" s="12"/>
      <c r="AT14" s="12"/>
      <c r="AU14" s="51"/>
      <c r="AV14" s="51"/>
      <c r="AW14" s="51"/>
      <c r="AX14" s="51"/>
      <c r="AY14" s="51"/>
      <c r="AZ14" s="51"/>
      <c r="BA14" s="51"/>
      <c r="BB14" s="51"/>
      <c r="BC14" s="75"/>
      <c r="BN14" s="155"/>
    </row>
    <row r="15" spans="1:66">
      <c r="A15" s="96"/>
      <c r="B15" s="97"/>
      <c r="C15" s="97"/>
      <c r="D15" s="97"/>
      <c r="E15" s="97"/>
      <c r="F15" s="97"/>
      <c r="G15" s="97"/>
      <c r="H15" s="91"/>
      <c r="I15" s="91"/>
      <c r="J15" s="91"/>
      <c r="K15" s="94" t="s">
        <v>83</v>
      </c>
      <c r="L15" s="96"/>
      <c r="M15" s="97"/>
      <c r="N15" s="97"/>
      <c r="O15" s="97"/>
      <c r="P15" s="97"/>
      <c r="Q15" s="97"/>
      <c r="R15" s="97"/>
      <c r="S15" s="91"/>
      <c r="T15" s="91"/>
      <c r="U15" s="91"/>
      <c r="V15" s="94" t="s">
        <v>83</v>
      </c>
      <c r="W15" s="96"/>
      <c r="X15" s="97"/>
      <c r="Y15" s="97"/>
      <c r="Z15" s="97"/>
      <c r="AA15" s="97"/>
      <c r="AB15" s="97"/>
      <c r="AC15" s="97"/>
      <c r="AD15" s="91"/>
      <c r="AE15" s="91"/>
      <c r="AF15" s="91"/>
      <c r="AG15" s="100" t="s">
        <v>85</v>
      </c>
      <c r="AH15" s="96"/>
      <c r="AI15" s="97"/>
      <c r="AJ15" s="97"/>
      <c r="AK15" s="97"/>
      <c r="AL15" s="97"/>
      <c r="AM15" s="97"/>
      <c r="AN15" s="97"/>
      <c r="AO15" s="91"/>
      <c r="AP15" s="91"/>
      <c r="AQ15" s="91"/>
      <c r="AR15" s="163" t="s">
        <v>6</v>
      </c>
      <c r="AS15" s="6"/>
      <c r="AT15" s="67"/>
      <c r="AU15" s="42"/>
      <c r="AV15" s="42"/>
      <c r="AW15" s="42"/>
      <c r="AX15" s="42"/>
      <c r="AY15" s="42"/>
      <c r="AZ15" s="42"/>
      <c r="BA15" s="42"/>
      <c r="BB15" s="42"/>
      <c r="BC15" s="40" t="s">
        <v>85</v>
      </c>
      <c r="BD15" s="96"/>
      <c r="BE15" s="97"/>
      <c r="BF15" s="97"/>
      <c r="BG15" s="97"/>
      <c r="BH15" s="97"/>
      <c r="BI15" s="97"/>
      <c r="BJ15" s="97"/>
      <c r="BK15" s="93"/>
      <c r="BL15" s="93"/>
      <c r="BM15" s="93"/>
      <c r="BN15" s="100" t="s">
        <v>85</v>
      </c>
    </row>
    <row r="16" spans="1:66">
      <c r="A16" s="6"/>
      <c r="B16" s="6"/>
      <c r="C16" s="6"/>
      <c r="AS16" s="6"/>
      <c r="AT16" s="67"/>
      <c r="AU16" s="42"/>
      <c r="AV16" s="42"/>
      <c r="AW16" s="42"/>
      <c r="AX16" s="42"/>
      <c r="AY16" s="42"/>
      <c r="AZ16" s="42"/>
      <c r="BA16" s="42"/>
      <c r="BB16" s="42"/>
      <c r="BC16" s="41"/>
    </row>
    <row r="17" spans="2:66">
      <c r="B17" s="43" t="s">
        <v>362</v>
      </c>
      <c r="C17" s="221" t="s">
        <v>37</v>
      </c>
      <c r="D17" s="221" t="s">
        <v>99</v>
      </c>
      <c r="E17" s="221" t="s">
        <v>100</v>
      </c>
      <c r="F17" s="221" t="s">
        <v>101</v>
      </c>
      <c r="G17" s="221" t="s">
        <v>341</v>
      </c>
      <c r="H17" s="222">
        <v>300000</v>
      </c>
      <c r="I17" s="223" t="s">
        <v>358</v>
      </c>
      <c r="J17" s="223" t="s">
        <v>358</v>
      </c>
      <c r="K17" s="223" t="s">
        <v>64</v>
      </c>
      <c r="M17" s="43" t="s">
        <v>362</v>
      </c>
      <c r="N17" s="221" t="s">
        <v>37</v>
      </c>
      <c r="O17" s="221" t="s">
        <v>99</v>
      </c>
      <c r="P17" s="221" t="s">
        <v>100</v>
      </c>
      <c r="Q17" s="221" t="s">
        <v>101</v>
      </c>
      <c r="R17" s="221" t="s">
        <v>341</v>
      </c>
      <c r="S17" s="222">
        <v>300000</v>
      </c>
      <c r="T17" s="223" t="s">
        <v>358</v>
      </c>
      <c r="U17" s="223" t="s">
        <v>358</v>
      </c>
      <c r="V17" s="223" t="s">
        <v>64</v>
      </c>
      <c r="X17" s="43" t="s">
        <v>362</v>
      </c>
      <c r="Y17" s="221" t="s">
        <v>37</v>
      </c>
      <c r="Z17" s="221" t="s">
        <v>99</v>
      </c>
      <c r="AA17" s="221" t="s">
        <v>100</v>
      </c>
      <c r="AB17" s="221" t="s">
        <v>101</v>
      </c>
      <c r="AC17" s="221" t="s">
        <v>341</v>
      </c>
      <c r="AD17" s="222">
        <v>300000</v>
      </c>
      <c r="AE17" s="223" t="s">
        <v>358</v>
      </c>
      <c r="AF17" s="223" t="s">
        <v>358</v>
      </c>
      <c r="AG17" s="223" t="s">
        <v>64</v>
      </c>
      <c r="AI17" s="43" t="s">
        <v>362</v>
      </c>
      <c r="AJ17" s="221" t="s">
        <v>37</v>
      </c>
      <c r="AK17" s="221" t="s">
        <v>99</v>
      </c>
      <c r="AL17" s="221" t="s">
        <v>100</v>
      </c>
      <c r="AM17" s="221" t="s">
        <v>101</v>
      </c>
      <c r="AN17" s="221" t="s">
        <v>341</v>
      </c>
      <c r="AO17" s="222">
        <v>300000</v>
      </c>
      <c r="AP17" s="223" t="s">
        <v>358</v>
      </c>
      <c r="AQ17" s="223" t="s">
        <v>358</v>
      </c>
      <c r="AR17" s="223" t="s">
        <v>64</v>
      </c>
      <c r="AT17" s="43" t="s">
        <v>362</v>
      </c>
      <c r="AU17" s="221" t="s">
        <v>37</v>
      </c>
      <c r="AV17" s="221" t="s">
        <v>99</v>
      </c>
      <c r="AW17" s="221" t="s">
        <v>100</v>
      </c>
      <c r="AX17" s="221" t="s">
        <v>101</v>
      </c>
      <c r="AY17" s="221" t="s">
        <v>341</v>
      </c>
      <c r="AZ17" s="222">
        <v>300000</v>
      </c>
      <c r="BA17" s="223" t="s">
        <v>358</v>
      </c>
      <c r="BB17" s="223" t="s">
        <v>358</v>
      </c>
      <c r="BC17" s="223" t="s">
        <v>64</v>
      </c>
      <c r="BE17" s="43" t="s">
        <v>362</v>
      </c>
      <c r="BF17" s="221" t="s">
        <v>37</v>
      </c>
      <c r="BG17" s="221" t="s">
        <v>99</v>
      </c>
      <c r="BH17" s="221" t="s">
        <v>100</v>
      </c>
      <c r="BI17" s="221" t="s">
        <v>101</v>
      </c>
      <c r="BJ17" s="221" t="s">
        <v>341</v>
      </c>
      <c r="BK17" s="222">
        <v>300000</v>
      </c>
      <c r="BL17" s="223" t="s">
        <v>358</v>
      </c>
      <c r="BM17" s="223" t="s">
        <v>358</v>
      </c>
      <c r="BN17" s="223" t="s">
        <v>64</v>
      </c>
    </row>
    <row r="18" spans="2:66">
      <c r="B18" s="44"/>
      <c r="C18" s="220" t="s">
        <v>633</v>
      </c>
      <c r="D18" s="220" t="s">
        <v>38</v>
      </c>
      <c r="E18" s="220" t="s">
        <v>38</v>
      </c>
      <c r="F18" s="220" t="s">
        <v>38</v>
      </c>
      <c r="G18" s="220" t="s">
        <v>38</v>
      </c>
      <c r="H18" s="220" t="s">
        <v>39</v>
      </c>
      <c r="I18" s="11" t="s">
        <v>356</v>
      </c>
      <c r="J18" s="11" t="s">
        <v>357</v>
      </c>
      <c r="K18" s="11" t="s">
        <v>115</v>
      </c>
      <c r="M18" s="44"/>
      <c r="N18" s="220" t="s">
        <v>633</v>
      </c>
      <c r="O18" s="220" t="s">
        <v>38</v>
      </c>
      <c r="P18" s="220" t="s">
        <v>38</v>
      </c>
      <c r="Q18" s="220" t="s">
        <v>38</v>
      </c>
      <c r="R18" s="220" t="s">
        <v>38</v>
      </c>
      <c r="S18" s="220" t="s">
        <v>39</v>
      </c>
      <c r="T18" s="11" t="s">
        <v>356</v>
      </c>
      <c r="U18" s="11" t="s">
        <v>357</v>
      </c>
      <c r="V18" s="11" t="s">
        <v>115</v>
      </c>
      <c r="X18" s="44"/>
      <c r="Y18" s="220" t="s">
        <v>633</v>
      </c>
      <c r="Z18" s="220" t="s">
        <v>38</v>
      </c>
      <c r="AA18" s="220" t="s">
        <v>38</v>
      </c>
      <c r="AB18" s="220" t="s">
        <v>38</v>
      </c>
      <c r="AC18" s="220" t="s">
        <v>38</v>
      </c>
      <c r="AD18" s="220" t="s">
        <v>39</v>
      </c>
      <c r="AE18" s="11" t="s">
        <v>356</v>
      </c>
      <c r="AF18" s="11" t="s">
        <v>357</v>
      </c>
      <c r="AG18" s="11" t="s">
        <v>115</v>
      </c>
      <c r="AI18" s="44"/>
      <c r="AJ18" s="220" t="s">
        <v>633</v>
      </c>
      <c r="AK18" s="220" t="s">
        <v>38</v>
      </c>
      <c r="AL18" s="220" t="s">
        <v>38</v>
      </c>
      <c r="AM18" s="220" t="s">
        <v>38</v>
      </c>
      <c r="AN18" s="220" t="s">
        <v>38</v>
      </c>
      <c r="AO18" s="220" t="s">
        <v>39</v>
      </c>
      <c r="AP18" s="11" t="s">
        <v>356</v>
      </c>
      <c r="AQ18" s="11" t="s">
        <v>357</v>
      </c>
      <c r="AR18" s="11" t="s">
        <v>115</v>
      </c>
      <c r="AT18" s="44"/>
      <c r="AU18" s="220" t="s">
        <v>633</v>
      </c>
      <c r="AV18" s="220" t="s">
        <v>38</v>
      </c>
      <c r="AW18" s="220" t="s">
        <v>38</v>
      </c>
      <c r="AX18" s="220" t="s">
        <v>38</v>
      </c>
      <c r="AY18" s="220" t="s">
        <v>38</v>
      </c>
      <c r="AZ18" s="220" t="s">
        <v>39</v>
      </c>
      <c r="BA18" s="11" t="s">
        <v>356</v>
      </c>
      <c r="BB18" s="11" t="s">
        <v>357</v>
      </c>
      <c r="BC18" s="11" t="s">
        <v>115</v>
      </c>
      <c r="BE18" s="44"/>
      <c r="BF18" s="220" t="s">
        <v>633</v>
      </c>
      <c r="BG18" s="220" t="s">
        <v>38</v>
      </c>
      <c r="BH18" s="220" t="s">
        <v>38</v>
      </c>
      <c r="BI18" s="220" t="s">
        <v>38</v>
      </c>
      <c r="BJ18" s="220" t="s">
        <v>38</v>
      </c>
      <c r="BK18" s="220" t="s">
        <v>39</v>
      </c>
      <c r="BL18" s="11" t="s">
        <v>356</v>
      </c>
      <c r="BM18" s="11" t="s">
        <v>357</v>
      </c>
      <c r="BN18" s="11" t="s">
        <v>115</v>
      </c>
    </row>
    <row r="19" spans="2:66">
      <c r="B19" s="45"/>
      <c r="C19" s="224" t="s">
        <v>39</v>
      </c>
      <c r="D19" s="224" t="s">
        <v>102</v>
      </c>
      <c r="E19" s="224" t="s">
        <v>103</v>
      </c>
      <c r="F19" s="224" t="s">
        <v>104</v>
      </c>
      <c r="G19" s="224" t="s">
        <v>342</v>
      </c>
      <c r="H19" s="224" t="s">
        <v>105</v>
      </c>
      <c r="I19" s="225" t="s">
        <v>104</v>
      </c>
      <c r="J19" s="225" t="s">
        <v>105</v>
      </c>
      <c r="K19" s="225" t="s">
        <v>339</v>
      </c>
      <c r="M19" s="45"/>
      <c r="N19" s="224" t="s">
        <v>39</v>
      </c>
      <c r="O19" s="224" t="s">
        <v>102</v>
      </c>
      <c r="P19" s="224" t="s">
        <v>103</v>
      </c>
      <c r="Q19" s="224" t="s">
        <v>104</v>
      </c>
      <c r="R19" s="224" t="s">
        <v>342</v>
      </c>
      <c r="S19" s="224" t="s">
        <v>105</v>
      </c>
      <c r="T19" s="225" t="s">
        <v>104</v>
      </c>
      <c r="U19" s="225" t="s">
        <v>105</v>
      </c>
      <c r="V19" s="225" t="s">
        <v>339</v>
      </c>
      <c r="X19" s="45"/>
      <c r="Y19" s="224" t="s">
        <v>39</v>
      </c>
      <c r="Z19" s="224" t="s">
        <v>102</v>
      </c>
      <c r="AA19" s="224" t="s">
        <v>103</v>
      </c>
      <c r="AB19" s="224" t="s">
        <v>104</v>
      </c>
      <c r="AC19" s="224" t="s">
        <v>342</v>
      </c>
      <c r="AD19" s="224" t="s">
        <v>105</v>
      </c>
      <c r="AE19" s="225" t="s">
        <v>104</v>
      </c>
      <c r="AF19" s="225" t="s">
        <v>105</v>
      </c>
      <c r="AG19" s="225" t="s">
        <v>339</v>
      </c>
      <c r="AI19" s="45"/>
      <c r="AJ19" s="224" t="s">
        <v>39</v>
      </c>
      <c r="AK19" s="224" t="s">
        <v>102</v>
      </c>
      <c r="AL19" s="224" t="s">
        <v>103</v>
      </c>
      <c r="AM19" s="224" t="s">
        <v>104</v>
      </c>
      <c r="AN19" s="224" t="s">
        <v>342</v>
      </c>
      <c r="AO19" s="224" t="s">
        <v>105</v>
      </c>
      <c r="AP19" s="225" t="s">
        <v>104</v>
      </c>
      <c r="AQ19" s="225" t="s">
        <v>105</v>
      </c>
      <c r="AR19" s="225" t="s">
        <v>339</v>
      </c>
      <c r="AT19" s="45"/>
      <c r="AU19" s="224" t="s">
        <v>39</v>
      </c>
      <c r="AV19" s="224" t="s">
        <v>102</v>
      </c>
      <c r="AW19" s="224" t="s">
        <v>103</v>
      </c>
      <c r="AX19" s="224" t="s">
        <v>104</v>
      </c>
      <c r="AY19" s="224" t="s">
        <v>342</v>
      </c>
      <c r="AZ19" s="224" t="s">
        <v>105</v>
      </c>
      <c r="BA19" s="225" t="s">
        <v>104</v>
      </c>
      <c r="BB19" s="225" t="s">
        <v>105</v>
      </c>
      <c r="BC19" s="225" t="s">
        <v>339</v>
      </c>
      <c r="BE19" s="45"/>
      <c r="BF19" s="224" t="s">
        <v>39</v>
      </c>
      <c r="BG19" s="224" t="s">
        <v>102</v>
      </c>
      <c r="BH19" s="224" t="s">
        <v>103</v>
      </c>
      <c r="BI19" s="224" t="s">
        <v>104</v>
      </c>
      <c r="BJ19" s="224" t="s">
        <v>342</v>
      </c>
      <c r="BK19" s="224" t="s">
        <v>105</v>
      </c>
      <c r="BL19" s="225" t="s">
        <v>104</v>
      </c>
      <c r="BM19" s="225" t="s">
        <v>105</v>
      </c>
      <c r="BN19" s="225" t="s">
        <v>339</v>
      </c>
    </row>
    <row r="20" spans="2:66" s="327" customFormat="1" ht="15.75" customHeight="1">
      <c r="B20" s="375" t="s">
        <v>75</v>
      </c>
      <c r="C20" s="376">
        <v>243.25081317300001</v>
      </c>
      <c r="D20" s="376">
        <v>199.44124228199999</v>
      </c>
      <c r="E20" s="376">
        <v>185.16244225200001</v>
      </c>
      <c r="F20" s="376">
        <v>231.16212494499999</v>
      </c>
      <c r="G20" s="376">
        <v>435.63788772499998</v>
      </c>
      <c r="H20" s="376">
        <v>582.04265436000003</v>
      </c>
      <c r="I20" s="377">
        <v>206.30876543299999</v>
      </c>
      <c r="J20" s="377">
        <v>514.49798480300001</v>
      </c>
      <c r="K20" s="378">
        <v>371.14483180299999</v>
      </c>
      <c r="M20" s="375" t="s">
        <v>75</v>
      </c>
      <c r="N20" s="437">
        <v>35.319485913999998</v>
      </c>
      <c r="O20" s="437">
        <v>27.671919953</v>
      </c>
      <c r="P20" s="437">
        <v>22.927061515999998</v>
      </c>
      <c r="Q20" s="437">
        <v>28.363076639999999</v>
      </c>
      <c r="R20" s="437">
        <v>49.531792953999997</v>
      </c>
      <c r="S20" s="437">
        <v>60.449723464999998</v>
      </c>
      <c r="T20" s="438">
        <v>26.171068714</v>
      </c>
      <c r="U20" s="438">
        <v>55.412674291999998</v>
      </c>
      <c r="V20" s="425">
        <v>41.811042258999997</v>
      </c>
      <c r="X20" s="375" t="s">
        <v>75</v>
      </c>
      <c r="Y20" s="437">
        <v>62.332452185999998</v>
      </c>
      <c r="Z20" s="437">
        <v>58.337767438999997</v>
      </c>
      <c r="AA20" s="437">
        <v>56.762692016999999</v>
      </c>
      <c r="AB20" s="437">
        <v>57.878744466999997</v>
      </c>
      <c r="AC20" s="437">
        <v>89.668111293999999</v>
      </c>
      <c r="AD20" s="437">
        <v>106.246647014</v>
      </c>
      <c r="AE20" s="438">
        <v>57.730324316000001</v>
      </c>
      <c r="AF20" s="438">
        <v>99.089904579000006</v>
      </c>
      <c r="AG20" s="425">
        <v>83.603197535999996</v>
      </c>
      <c r="AI20" s="375" t="s">
        <v>75</v>
      </c>
      <c r="AJ20" s="437">
        <v>4.1284557939999997</v>
      </c>
      <c r="AK20" s="437">
        <v>4.2124339859999997</v>
      </c>
      <c r="AL20" s="437">
        <v>3.5172619300000001</v>
      </c>
      <c r="AM20" s="437">
        <v>3.6711226950000002</v>
      </c>
      <c r="AN20" s="437">
        <v>4.9479329429999996</v>
      </c>
      <c r="AO20" s="437">
        <v>5.5188694119999999</v>
      </c>
      <c r="AP20" s="438">
        <v>3.7013327120000001</v>
      </c>
      <c r="AQ20" s="438">
        <v>5.2808325549999999</v>
      </c>
      <c r="AR20" s="425">
        <v>4.7560581040000001</v>
      </c>
      <c r="AT20" s="375" t="s">
        <v>75</v>
      </c>
      <c r="AU20" s="437">
        <v>92.029797234</v>
      </c>
      <c r="AV20" s="437">
        <v>92.204929015999994</v>
      </c>
      <c r="AW20" s="437">
        <v>89.217108397000004</v>
      </c>
      <c r="AX20" s="437">
        <v>89.620743097000002</v>
      </c>
      <c r="AY20" s="437">
        <v>89.708838514999997</v>
      </c>
      <c r="AZ20" s="437">
        <v>89.555113929000001</v>
      </c>
      <c r="BA20" s="438">
        <v>89.968879728999994</v>
      </c>
      <c r="BB20" s="438">
        <v>89.621474871999993</v>
      </c>
      <c r="BC20" s="425">
        <v>89.751557363000003</v>
      </c>
      <c r="BE20" s="375" t="s">
        <v>75</v>
      </c>
      <c r="BF20" s="437">
        <v>2.8181930679999998</v>
      </c>
      <c r="BG20" s="437">
        <v>2.9155736820000002</v>
      </c>
      <c r="BH20" s="437">
        <v>2.7762119850000002</v>
      </c>
      <c r="BI20" s="437">
        <v>2.7167223859999998</v>
      </c>
      <c r="BJ20" s="437">
        <v>2.503748807</v>
      </c>
      <c r="BK20" s="437">
        <v>2.0876893330000001</v>
      </c>
      <c r="BL20" s="438">
        <v>2.7762370110000001</v>
      </c>
      <c r="BM20" s="438">
        <v>2.2502192239999999</v>
      </c>
      <c r="BN20" s="425">
        <v>2.386227238</v>
      </c>
    </row>
    <row r="21" spans="2:66" s="327" customFormat="1" ht="15.75" customHeight="1">
      <c r="B21" s="379" t="s">
        <v>195</v>
      </c>
      <c r="C21" s="380">
        <v>243.40786909400001</v>
      </c>
      <c r="D21" s="380">
        <v>199.130354297</v>
      </c>
      <c r="E21" s="380">
        <v>186.77732011699999</v>
      </c>
      <c r="F21" s="380">
        <v>240.135058528</v>
      </c>
      <c r="G21" s="380">
        <v>451.56762349100001</v>
      </c>
      <c r="H21" s="380">
        <v>582.04265436000003</v>
      </c>
      <c r="I21" s="381">
        <v>209.734505125</v>
      </c>
      <c r="J21" s="381">
        <v>524.83881085400003</v>
      </c>
      <c r="K21" s="382">
        <v>376.629606373</v>
      </c>
      <c r="M21" s="379" t="s">
        <v>195</v>
      </c>
      <c r="N21" s="418">
        <v>35.439274742000002</v>
      </c>
      <c r="O21" s="418">
        <v>27.167309181</v>
      </c>
      <c r="P21" s="418">
        <v>23.131021349000001</v>
      </c>
      <c r="Q21" s="418">
        <v>29.520223740999999</v>
      </c>
      <c r="R21" s="418">
        <v>51.500353562999997</v>
      </c>
      <c r="S21" s="418">
        <v>60.449723464999998</v>
      </c>
      <c r="T21" s="431">
        <v>26.559116248999999</v>
      </c>
      <c r="U21" s="431">
        <v>56.526073461000003</v>
      </c>
      <c r="V21" s="419">
        <v>42.431125190000003</v>
      </c>
      <c r="X21" s="379" t="s">
        <v>195</v>
      </c>
      <c r="Y21" s="418">
        <v>62.242494780999998</v>
      </c>
      <c r="Z21" s="418">
        <v>58.301643636999998</v>
      </c>
      <c r="AA21" s="418">
        <v>56.934743541000003</v>
      </c>
      <c r="AB21" s="418">
        <v>58.869300113000001</v>
      </c>
      <c r="AC21" s="418">
        <v>93.730174622999996</v>
      </c>
      <c r="AD21" s="418">
        <v>106.246647014</v>
      </c>
      <c r="AE21" s="431">
        <v>58.171778969000002</v>
      </c>
      <c r="AF21" s="431">
        <v>101.151357225</v>
      </c>
      <c r="AG21" s="419">
        <v>84.750443258000004</v>
      </c>
      <c r="AI21" s="379" t="s">
        <v>195</v>
      </c>
      <c r="AJ21" s="418">
        <v>4.1228953800000001</v>
      </c>
      <c r="AK21" s="418">
        <v>4.2043317089999999</v>
      </c>
      <c r="AL21" s="418">
        <v>3.5134307499999999</v>
      </c>
      <c r="AM21" s="418">
        <v>3.7008806839999999</v>
      </c>
      <c r="AN21" s="418">
        <v>4.9287753209999998</v>
      </c>
      <c r="AO21" s="418">
        <v>5.5188694119999999</v>
      </c>
      <c r="AP21" s="431">
        <v>3.7099530509999998</v>
      </c>
      <c r="AQ21" s="431">
        <v>5.2803941989999998</v>
      </c>
      <c r="AR21" s="419">
        <v>4.7533693619999999</v>
      </c>
      <c r="AT21" s="379" t="s">
        <v>195</v>
      </c>
      <c r="AU21" s="418">
        <v>92.041535072000002</v>
      </c>
      <c r="AV21" s="418">
        <v>92.047326369000004</v>
      </c>
      <c r="AW21" s="418">
        <v>89.167591049999999</v>
      </c>
      <c r="AX21" s="418">
        <v>89.592753235000004</v>
      </c>
      <c r="AY21" s="418">
        <v>89.196226975000002</v>
      </c>
      <c r="AZ21" s="418">
        <v>89.555113929000001</v>
      </c>
      <c r="BA21" s="431">
        <v>89.917962310999997</v>
      </c>
      <c r="BB21" s="431">
        <v>89.409015814</v>
      </c>
      <c r="BC21" s="419">
        <v>89.603228694999999</v>
      </c>
      <c r="BE21" s="379" t="s">
        <v>195</v>
      </c>
      <c r="BF21" s="418">
        <v>2.8239482890000001</v>
      </c>
      <c r="BG21" s="418">
        <v>2.9144195919999998</v>
      </c>
      <c r="BH21" s="418">
        <v>2.7768238269999999</v>
      </c>
      <c r="BI21" s="418">
        <v>2.7028753320000001</v>
      </c>
      <c r="BJ21" s="418">
        <v>2.5031344029999998</v>
      </c>
      <c r="BK21" s="418">
        <v>2.0876893330000001</v>
      </c>
      <c r="BL21" s="431">
        <v>2.7713422049999998</v>
      </c>
      <c r="BM21" s="431">
        <v>2.2444035019999999</v>
      </c>
      <c r="BN21" s="419">
        <v>2.382421704</v>
      </c>
    </row>
    <row r="22" spans="2:66" s="327" customFormat="1" ht="15.75" customHeight="1">
      <c r="B22" s="383" t="s">
        <v>557</v>
      </c>
      <c r="C22" s="384"/>
      <c r="D22" s="384"/>
      <c r="E22" s="384"/>
      <c r="F22" s="384"/>
      <c r="G22" s="384"/>
      <c r="H22" s="384"/>
      <c r="I22" s="385"/>
      <c r="J22" s="385"/>
      <c r="K22" s="386"/>
      <c r="M22" s="383" t="s">
        <v>557</v>
      </c>
      <c r="N22" s="420"/>
      <c r="O22" s="420"/>
      <c r="P22" s="420"/>
      <c r="Q22" s="420"/>
      <c r="R22" s="420"/>
      <c r="S22" s="420"/>
      <c r="T22" s="432"/>
      <c r="U22" s="432"/>
      <c r="V22" s="421"/>
      <c r="X22" s="383" t="s">
        <v>557</v>
      </c>
      <c r="Y22" s="420"/>
      <c r="Z22" s="420"/>
      <c r="AA22" s="420"/>
      <c r="AB22" s="420"/>
      <c r="AC22" s="420"/>
      <c r="AD22" s="420"/>
      <c r="AE22" s="432"/>
      <c r="AF22" s="432"/>
      <c r="AG22" s="421"/>
      <c r="AI22" s="383" t="s">
        <v>557</v>
      </c>
      <c r="AJ22" s="420"/>
      <c r="AK22" s="420"/>
      <c r="AL22" s="420"/>
      <c r="AM22" s="420"/>
      <c r="AN22" s="420"/>
      <c r="AO22" s="420"/>
      <c r="AP22" s="432"/>
      <c r="AQ22" s="432"/>
      <c r="AR22" s="421"/>
      <c r="AT22" s="383" t="s">
        <v>557</v>
      </c>
      <c r="AU22" s="420"/>
      <c r="AV22" s="420"/>
      <c r="AW22" s="420"/>
      <c r="AX22" s="420"/>
      <c r="AY22" s="420"/>
      <c r="AZ22" s="420"/>
      <c r="BA22" s="432"/>
      <c r="BB22" s="432"/>
      <c r="BC22" s="421"/>
      <c r="BE22" s="383" t="s">
        <v>557</v>
      </c>
      <c r="BF22" s="420"/>
      <c r="BG22" s="420"/>
      <c r="BH22" s="420"/>
      <c r="BI22" s="420"/>
      <c r="BJ22" s="420"/>
      <c r="BK22" s="420"/>
      <c r="BL22" s="432"/>
      <c r="BM22" s="432"/>
      <c r="BN22" s="421"/>
    </row>
    <row r="23" spans="2:66" s="374" customFormat="1" ht="15.75" customHeight="1">
      <c r="B23" s="387" t="s">
        <v>106</v>
      </c>
      <c r="C23" s="388">
        <v>380.04513102999999</v>
      </c>
      <c r="D23" s="388">
        <v>237.56564984600001</v>
      </c>
      <c r="E23" s="388">
        <v>196.84939030000001</v>
      </c>
      <c r="F23" s="388">
        <v>210.393786648</v>
      </c>
      <c r="G23" s="388">
        <v>531.31672589799996</v>
      </c>
      <c r="H23" s="388">
        <v>1241.7314373710001</v>
      </c>
      <c r="I23" s="389">
        <v>219.92888679699999</v>
      </c>
      <c r="J23" s="389">
        <v>966.51433614300004</v>
      </c>
      <c r="K23" s="390">
        <v>560.35455324199995</v>
      </c>
      <c r="M23" s="387" t="s">
        <v>106</v>
      </c>
      <c r="N23" s="422">
        <v>47.148506128999998</v>
      </c>
      <c r="O23" s="422">
        <v>28.292235080000001</v>
      </c>
      <c r="P23" s="422">
        <v>24.251267930000001</v>
      </c>
      <c r="Q23" s="422">
        <v>24.626321884999999</v>
      </c>
      <c r="R23" s="422">
        <v>58.153653493</v>
      </c>
      <c r="S23" s="422">
        <v>140.66243389600001</v>
      </c>
      <c r="T23" s="433">
        <v>26.433907566999999</v>
      </c>
      <c r="U23" s="433">
        <v>108.69824875</v>
      </c>
      <c r="V23" s="423">
        <v>63.944541073000003</v>
      </c>
      <c r="X23" s="387" t="s">
        <v>106</v>
      </c>
      <c r="Y23" s="422">
        <v>81.469698686000001</v>
      </c>
      <c r="Z23" s="422">
        <v>55.604256663999998</v>
      </c>
      <c r="AA23" s="422">
        <v>66.156817207000003</v>
      </c>
      <c r="AB23" s="422">
        <v>53.149475244999998</v>
      </c>
      <c r="AC23" s="422">
        <v>111.49273923299999</v>
      </c>
      <c r="AD23" s="422">
        <v>101.330199132</v>
      </c>
      <c r="AE23" s="433">
        <v>59.752273868000003</v>
      </c>
      <c r="AF23" s="433">
        <v>103.336132711</v>
      </c>
      <c r="AG23" s="423">
        <v>89.411010562000001</v>
      </c>
      <c r="AI23" s="387" t="s">
        <v>106</v>
      </c>
      <c r="AJ23" s="422">
        <v>4.9796834849999998</v>
      </c>
      <c r="AK23" s="422">
        <v>3.8094129890000001</v>
      </c>
      <c r="AL23" s="422">
        <v>3.789029373</v>
      </c>
      <c r="AM23" s="422">
        <v>3.1219589569999999</v>
      </c>
      <c r="AN23" s="422">
        <v>6.2720529029999996</v>
      </c>
      <c r="AO23" s="422">
        <v>6.0883768329999999</v>
      </c>
      <c r="AP23" s="433">
        <v>3.5804551990000002</v>
      </c>
      <c r="AQ23" s="433">
        <v>6.1265862200000001</v>
      </c>
      <c r="AR23" s="423">
        <v>5.3189671260000004</v>
      </c>
      <c r="AT23" s="387" t="s">
        <v>106</v>
      </c>
      <c r="AU23" s="422">
        <v>91.597815436999994</v>
      </c>
      <c r="AV23" s="422">
        <v>90.146325317000006</v>
      </c>
      <c r="AW23" s="422">
        <v>88.692254828000003</v>
      </c>
      <c r="AX23" s="422">
        <v>87.666437228000007</v>
      </c>
      <c r="AY23" s="422">
        <v>91.654081395999995</v>
      </c>
      <c r="AZ23" s="422">
        <v>93.060935833000002</v>
      </c>
      <c r="BA23" s="433">
        <v>88.712754115999999</v>
      </c>
      <c r="BB23" s="433">
        <v>92.783243787000004</v>
      </c>
      <c r="BC23" s="423">
        <v>91.482714935999994</v>
      </c>
      <c r="BE23" s="387" t="s">
        <v>106</v>
      </c>
      <c r="BF23" s="422">
        <v>2.6275942990000001</v>
      </c>
      <c r="BG23" s="422">
        <v>3.1935193470000001</v>
      </c>
      <c r="BH23" s="422">
        <v>2.834043855</v>
      </c>
      <c r="BI23" s="422">
        <v>2.8092600679999999</v>
      </c>
      <c r="BJ23" s="422">
        <v>2.4233528629999999</v>
      </c>
      <c r="BK23" s="422">
        <v>1.7134621999999999</v>
      </c>
      <c r="BL23" s="433">
        <v>2.8591113369999999</v>
      </c>
      <c r="BM23" s="433">
        <v>1.864644212</v>
      </c>
      <c r="BN23" s="423">
        <v>2.076981956</v>
      </c>
    </row>
    <row r="24" spans="2:66" s="327" customFormat="1" ht="15.75" customHeight="1">
      <c r="B24" s="391" t="s">
        <v>107</v>
      </c>
      <c r="C24" s="392">
        <v>152.22218083300001</v>
      </c>
      <c r="D24" s="392">
        <v>142.538580516</v>
      </c>
      <c r="E24" s="392">
        <v>212.860060576</v>
      </c>
      <c r="F24" s="392">
        <v>266.70211379400001</v>
      </c>
      <c r="G24" s="392">
        <v>384.195832731</v>
      </c>
      <c r="H24" s="392" t="s">
        <v>88</v>
      </c>
      <c r="I24" s="393">
        <v>199.88018374500001</v>
      </c>
      <c r="J24" s="393">
        <v>384.195832731</v>
      </c>
      <c r="K24" s="378">
        <v>252.01244200299999</v>
      </c>
      <c r="M24" s="391" t="s">
        <v>107</v>
      </c>
      <c r="N24" s="424">
        <v>30.522229394</v>
      </c>
      <c r="O24" s="424">
        <v>20.630493521999998</v>
      </c>
      <c r="P24" s="424">
        <v>22.626630963</v>
      </c>
      <c r="Q24" s="424">
        <v>23.792320920000002</v>
      </c>
      <c r="R24" s="424">
        <v>43.643013676000002</v>
      </c>
      <c r="S24" s="424" t="s">
        <v>88</v>
      </c>
      <c r="T24" s="434">
        <v>23.350755475</v>
      </c>
      <c r="U24" s="434">
        <v>43.643013676000002</v>
      </c>
      <c r="V24" s="425">
        <v>29.090264036000001</v>
      </c>
      <c r="X24" s="391" t="s">
        <v>107</v>
      </c>
      <c r="Y24" s="424">
        <v>54.000626572000002</v>
      </c>
      <c r="Z24" s="424">
        <v>47.637854140000002</v>
      </c>
      <c r="AA24" s="424">
        <v>71.310138370999994</v>
      </c>
      <c r="AB24" s="424">
        <v>61.683886962000003</v>
      </c>
      <c r="AC24" s="424">
        <v>76.197085584000007</v>
      </c>
      <c r="AD24" s="424" t="s">
        <v>88</v>
      </c>
      <c r="AE24" s="434">
        <v>60.934830666000003</v>
      </c>
      <c r="AF24" s="434">
        <v>76.197085584000007</v>
      </c>
      <c r="AG24" s="425">
        <v>66.695194010999998</v>
      </c>
      <c r="AI24" s="391" t="s">
        <v>107</v>
      </c>
      <c r="AJ24" s="424">
        <v>4.322307211</v>
      </c>
      <c r="AK24" s="424">
        <v>3.7463358329999998</v>
      </c>
      <c r="AL24" s="424">
        <v>5.0275783140000003</v>
      </c>
      <c r="AM24" s="424">
        <v>4.5847406819999996</v>
      </c>
      <c r="AN24" s="424">
        <v>3.9101919770000002</v>
      </c>
      <c r="AO24" s="424" t="s">
        <v>88</v>
      </c>
      <c r="AP24" s="434">
        <v>4.5356962879999996</v>
      </c>
      <c r="AQ24" s="434">
        <v>3.9101919770000002</v>
      </c>
      <c r="AR24" s="425">
        <v>4.243023301</v>
      </c>
      <c r="AT24" s="391" t="s">
        <v>107</v>
      </c>
      <c r="AU24" s="424">
        <v>96.650888782999999</v>
      </c>
      <c r="AV24" s="424">
        <v>92.636189473000002</v>
      </c>
      <c r="AW24" s="424">
        <v>91.493909700000003</v>
      </c>
      <c r="AX24" s="424">
        <v>90.735728249000005</v>
      </c>
      <c r="AY24" s="424">
        <v>87.180440325000006</v>
      </c>
      <c r="AZ24" s="424" t="s">
        <v>88</v>
      </c>
      <c r="BA24" s="434">
        <v>92.071625611000002</v>
      </c>
      <c r="BB24" s="434">
        <v>87.180440325000006</v>
      </c>
      <c r="BC24" s="425">
        <v>90.225567831000006</v>
      </c>
      <c r="BE24" s="391" t="s">
        <v>107</v>
      </c>
      <c r="BF24" s="424">
        <v>2.966875822</v>
      </c>
      <c r="BG24" s="424">
        <v>3.0821633460000002</v>
      </c>
      <c r="BH24" s="424">
        <v>2.6678275889999998</v>
      </c>
      <c r="BI24" s="424">
        <v>2.1283994549999998</v>
      </c>
      <c r="BJ24" s="424">
        <v>2.4307275380000002</v>
      </c>
      <c r="BK24" s="424" t="s">
        <v>88</v>
      </c>
      <c r="BL24" s="434">
        <v>2.603392151</v>
      </c>
      <c r="BM24" s="434">
        <v>2.4307275380000002</v>
      </c>
      <c r="BN24" s="425">
        <v>2.5289398140000001</v>
      </c>
    </row>
    <row r="25" spans="2:66" s="374" customFormat="1" ht="15.75" customHeight="1">
      <c r="B25" s="387" t="s">
        <v>44</v>
      </c>
      <c r="C25" s="388">
        <v>134.54583179299999</v>
      </c>
      <c r="D25" s="388">
        <v>167.41899644599999</v>
      </c>
      <c r="E25" s="388">
        <v>108.33718373000001</v>
      </c>
      <c r="F25" s="388">
        <v>163.08326092600001</v>
      </c>
      <c r="G25" s="388">
        <v>399.81076619999999</v>
      </c>
      <c r="H25" s="388">
        <v>529.57775192600002</v>
      </c>
      <c r="I25" s="389">
        <v>136.11043075800001</v>
      </c>
      <c r="J25" s="389">
        <v>441.03448593500002</v>
      </c>
      <c r="K25" s="390">
        <v>261.97798550900001</v>
      </c>
      <c r="M25" s="387" t="s">
        <v>44</v>
      </c>
      <c r="N25" s="422">
        <v>32.786822123999997</v>
      </c>
      <c r="O25" s="422">
        <v>21.795740734999999</v>
      </c>
      <c r="P25" s="422">
        <v>19.951784436000001</v>
      </c>
      <c r="Q25" s="422">
        <v>21.517612015000001</v>
      </c>
      <c r="R25" s="422">
        <v>55.015719308999998</v>
      </c>
      <c r="S25" s="422">
        <v>44.655094271999999</v>
      </c>
      <c r="T25" s="433">
        <v>20.842434075</v>
      </c>
      <c r="U25" s="433">
        <v>51.724408345999997</v>
      </c>
      <c r="V25" s="423">
        <v>33.589997021999999</v>
      </c>
      <c r="X25" s="387" t="s">
        <v>44</v>
      </c>
      <c r="Y25" s="422">
        <v>25.844581276</v>
      </c>
      <c r="Z25" s="422">
        <v>60.399005152999997</v>
      </c>
      <c r="AA25" s="422">
        <v>36.618840831999997</v>
      </c>
      <c r="AB25" s="422">
        <v>43.564662875000003</v>
      </c>
      <c r="AC25" s="422">
        <v>70.496488311999997</v>
      </c>
      <c r="AD25" s="422">
        <v>87.894828071999996</v>
      </c>
      <c r="AE25" s="433">
        <v>41.287671181</v>
      </c>
      <c r="AF25" s="433">
        <v>76.254178254999999</v>
      </c>
      <c r="AG25" s="423">
        <v>60.597157359999997</v>
      </c>
      <c r="AI25" s="387" t="s">
        <v>44</v>
      </c>
      <c r="AJ25" s="422">
        <v>1.1315113800000001</v>
      </c>
      <c r="AK25" s="422">
        <v>3.9556954900000001</v>
      </c>
      <c r="AL25" s="422">
        <v>1.9392514430000001</v>
      </c>
      <c r="AM25" s="422">
        <v>2.678161271</v>
      </c>
      <c r="AN25" s="422">
        <v>4.2290013670000004</v>
      </c>
      <c r="AO25" s="422">
        <v>4.7705942930000003</v>
      </c>
      <c r="AP25" s="433">
        <v>2.3671631789999998</v>
      </c>
      <c r="AQ25" s="433">
        <v>4.420429199</v>
      </c>
      <c r="AR25" s="423">
        <v>3.4954278250000002</v>
      </c>
      <c r="AT25" s="387" t="s">
        <v>44</v>
      </c>
      <c r="AU25" s="422">
        <v>82.589158346000005</v>
      </c>
      <c r="AV25" s="422">
        <v>90.842218036000006</v>
      </c>
      <c r="AW25" s="422">
        <v>86.668370823999993</v>
      </c>
      <c r="AX25" s="422">
        <v>88.223573036000005</v>
      </c>
      <c r="AY25" s="422">
        <v>90.865402889999999</v>
      </c>
      <c r="AZ25" s="422">
        <v>88.003803797000003</v>
      </c>
      <c r="BA25" s="433">
        <v>87.626538823000004</v>
      </c>
      <c r="BB25" s="433">
        <v>89.918404467000002</v>
      </c>
      <c r="BC25" s="423">
        <v>88.892171329000007</v>
      </c>
      <c r="BE25" s="387" t="s">
        <v>44</v>
      </c>
      <c r="BF25" s="422">
        <v>2.8471526040000001</v>
      </c>
      <c r="BG25" s="422">
        <v>2.7277248460000001</v>
      </c>
      <c r="BH25" s="422">
        <v>2.9098469429999998</v>
      </c>
      <c r="BI25" s="422">
        <v>2.7243113289999998</v>
      </c>
      <c r="BJ25" s="422">
        <v>1.8061266920000001</v>
      </c>
      <c r="BK25" s="422">
        <v>1.11881118</v>
      </c>
      <c r="BL25" s="433">
        <v>2.7985115359999999</v>
      </c>
      <c r="BM25" s="433">
        <v>1.543948667</v>
      </c>
      <c r="BN25" s="423">
        <v>1.926700646</v>
      </c>
    </row>
    <row r="26" spans="2:66" s="327" customFormat="1" ht="15.75" customHeight="1">
      <c r="B26" s="391" t="s">
        <v>108</v>
      </c>
      <c r="C26" s="392">
        <v>153.379056991</v>
      </c>
      <c r="D26" s="392">
        <v>149.61404622000001</v>
      </c>
      <c r="E26" s="392">
        <v>182.36722636600001</v>
      </c>
      <c r="F26" s="392">
        <v>279.687438359</v>
      </c>
      <c r="G26" s="392">
        <v>368.67961885599999</v>
      </c>
      <c r="H26" s="392" t="s">
        <v>88</v>
      </c>
      <c r="I26" s="393">
        <v>194.747269692</v>
      </c>
      <c r="J26" s="393">
        <v>368.67961885599999</v>
      </c>
      <c r="K26" s="378">
        <v>262.80366214499998</v>
      </c>
      <c r="M26" s="391" t="s">
        <v>108</v>
      </c>
      <c r="N26" s="424">
        <v>15.377335907999999</v>
      </c>
      <c r="O26" s="424">
        <v>19.030101444</v>
      </c>
      <c r="P26" s="424">
        <v>24.313252983000002</v>
      </c>
      <c r="Q26" s="424">
        <v>42.287187213999999</v>
      </c>
      <c r="R26" s="424">
        <v>44.272296377000004</v>
      </c>
      <c r="S26" s="424" t="s">
        <v>88</v>
      </c>
      <c r="T26" s="434">
        <v>26.503481381</v>
      </c>
      <c r="U26" s="434">
        <v>44.272296377000004</v>
      </c>
      <c r="V26" s="425">
        <v>33.456077907999997</v>
      </c>
      <c r="X26" s="391" t="s">
        <v>108</v>
      </c>
      <c r="Y26" s="424">
        <v>60.447136682</v>
      </c>
      <c r="Z26" s="424">
        <v>62.923883953000001</v>
      </c>
      <c r="AA26" s="424">
        <v>56.592897231999999</v>
      </c>
      <c r="AB26" s="424">
        <v>67.200324706999993</v>
      </c>
      <c r="AC26" s="424">
        <v>80.237907426000007</v>
      </c>
      <c r="AD26" s="424" t="s">
        <v>88</v>
      </c>
      <c r="AE26" s="434">
        <v>61.012281088999998</v>
      </c>
      <c r="AF26" s="434">
        <v>80.237907426000007</v>
      </c>
      <c r="AG26" s="425">
        <v>70.252174303999993</v>
      </c>
      <c r="AI26" s="391" t="s">
        <v>108</v>
      </c>
      <c r="AJ26" s="424">
        <v>3.2975948559999999</v>
      </c>
      <c r="AK26" s="424">
        <v>4.2176560849999998</v>
      </c>
      <c r="AL26" s="424">
        <v>3.1400243780000001</v>
      </c>
      <c r="AM26" s="424">
        <v>4.8052238799999998</v>
      </c>
      <c r="AN26" s="424">
        <v>3.4255627240000002</v>
      </c>
      <c r="AO26" s="424" t="s">
        <v>88</v>
      </c>
      <c r="AP26" s="434">
        <v>3.73623438</v>
      </c>
      <c r="AQ26" s="434">
        <v>3.4255627240000002</v>
      </c>
      <c r="AR26" s="425">
        <v>3.559055968</v>
      </c>
      <c r="AT26" s="391" t="s">
        <v>108</v>
      </c>
      <c r="AU26" s="424">
        <v>86.262405964999999</v>
      </c>
      <c r="AV26" s="424">
        <v>91.035772793999996</v>
      </c>
      <c r="AW26" s="424">
        <v>87.867795944999997</v>
      </c>
      <c r="AX26" s="424">
        <v>94.371137657000006</v>
      </c>
      <c r="AY26" s="424">
        <v>84.334213489000007</v>
      </c>
      <c r="AZ26" s="424" t="s">
        <v>88</v>
      </c>
      <c r="BA26" s="434">
        <v>90.219756848000003</v>
      </c>
      <c r="BB26" s="434">
        <v>84.334213489000007</v>
      </c>
      <c r="BC26" s="425">
        <v>87.391147200000006</v>
      </c>
      <c r="BE26" s="391" t="s">
        <v>108</v>
      </c>
      <c r="BF26" s="424">
        <v>2.3303653870000001</v>
      </c>
      <c r="BG26" s="424">
        <v>3.1276688340000001</v>
      </c>
      <c r="BH26" s="424">
        <v>2.875033347</v>
      </c>
      <c r="BI26" s="424">
        <v>2.6850024540000001</v>
      </c>
      <c r="BJ26" s="424">
        <v>2.2842393009999999</v>
      </c>
      <c r="BK26" s="424" t="s">
        <v>88</v>
      </c>
      <c r="BL26" s="434">
        <v>2.8250543619999999</v>
      </c>
      <c r="BM26" s="434">
        <v>2.2842393009999999</v>
      </c>
      <c r="BN26" s="425">
        <v>2.528192056</v>
      </c>
    </row>
    <row r="27" spans="2:66" s="374" customFormat="1" ht="15.75" customHeight="1">
      <c r="B27" s="387" t="s">
        <v>47</v>
      </c>
      <c r="C27" s="388">
        <v>76.747821526999999</v>
      </c>
      <c r="D27" s="388">
        <v>76.327547072000002</v>
      </c>
      <c r="E27" s="388">
        <v>184.73957459499999</v>
      </c>
      <c r="F27" s="388">
        <v>239.24016573500001</v>
      </c>
      <c r="G27" s="388" t="s">
        <v>88</v>
      </c>
      <c r="H27" s="388" t="s">
        <v>88</v>
      </c>
      <c r="I27" s="389">
        <v>161.569225058</v>
      </c>
      <c r="J27" s="389" t="s">
        <v>88</v>
      </c>
      <c r="K27" s="390">
        <v>161.569225058</v>
      </c>
      <c r="M27" s="387" t="s">
        <v>47</v>
      </c>
      <c r="N27" s="422">
        <v>33.371322651</v>
      </c>
      <c r="O27" s="422">
        <v>14.953978944999999</v>
      </c>
      <c r="P27" s="422">
        <v>11.942645947000001</v>
      </c>
      <c r="Q27" s="422">
        <v>14.171238333</v>
      </c>
      <c r="R27" s="422" t="s">
        <v>88</v>
      </c>
      <c r="S27" s="422" t="s">
        <v>88</v>
      </c>
      <c r="T27" s="433">
        <v>18.190191990999999</v>
      </c>
      <c r="U27" s="433" t="s">
        <v>88</v>
      </c>
      <c r="V27" s="423">
        <v>18.190191990999999</v>
      </c>
      <c r="X27" s="387" t="s">
        <v>47</v>
      </c>
      <c r="Y27" s="422">
        <v>22.605973512999999</v>
      </c>
      <c r="Z27" s="422">
        <v>22.458955770999999</v>
      </c>
      <c r="AA27" s="422">
        <v>42.460671431999998</v>
      </c>
      <c r="AB27" s="422">
        <v>66.026794281999997</v>
      </c>
      <c r="AC27" s="422" t="s">
        <v>88</v>
      </c>
      <c r="AD27" s="422" t="s">
        <v>88</v>
      </c>
      <c r="AE27" s="433">
        <v>44.613286342999999</v>
      </c>
      <c r="AF27" s="433" t="s">
        <v>88</v>
      </c>
      <c r="AG27" s="423">
        <v>44.613286342999999</v>
      </c>
      <c r="AI27" s="387" t="s">
        <v>47</v>
      </c>
      <c r="AJ27" s="422">
        <v>2.3722691199999999</v>
      </c>
      <c r="AK27" s="422">
        <v>2.0924229090000002</v>
      </c>
      <c r="AL27" s="422">
        <v>5.4955503339999998</v>
      </c>
      <c r="AM27" s="422">
        <v>4.8905022330000003</v>
      </c>
      <c r="AN27" s="422" t="s">
        <v>88</v>
      </c>
      <c r="AO27" s="422" t="s">
        <v>88</v>
      </c>
      <c r="AP27" s="433">
        <v>3.9780079869999998</v>
      </c>
      <c r="AQ27" s="433" t="s">
        <v>88</v>
      </c>
      <c r="AR27" s="423">
        <v>3.9780079869999998</v>
      </c>
      <c r="AT27" s="387" t="s">
        <v>47</v>
      </c>
      <c r="AU27" s="422">
        <v>99.417749115000007</v>
      </c>
      <c r="AV27" s="422">
        <v>92.495652540999998</v>
      </c>
      <c r="AW27" s="422">
        <v>94.299662337000001</v>
      </c>
      <c r="AX27" s="422">
        <v>88.937129612999996</v>
      </c>
      <c r="AY27" s="422" t="s">
        <v>88</v>
      </c>
      <c r="AZ27" s="422" t="s">
        <v>88</v>
      </c>
      <c r="BA27" s="433">
        <v>92.635791311000006</v>
      </c>
      <c r="BB27" s="433" t="s">
        <v>88</v>
      </c>
      <c r="BC27" s="423">
        <v>92.635791311000006</v>
      </c>
      <c r="BE27" s="387" t="s">
        <v>47</v>
      </c>
      <c r="BF27" s="422">
        <v>3.903702059</v>
      </c>
      <c r="BG27" s="422">
        <v>5.2139726919999996</v>
      </c>
      <c r="BH27" s="422">
        <v>1.693027182</v>
      </c>
      <c r="BI27" s="422">
        <v>2.2307611459999999</v>
      </c>
      <c r="BJ27" s="422" t="s">
        <v>88</v>
      </c>
      <c r="BK27" s="422" t="s">
        <v>88</v>
      </c>
      <c r="BL27" s="433">
        <v>2.6270023189999998</v>
      </c>
      <c r="BM27" s="433" t="s">
        <v>88</v>
      </c>
      <c r="BN27" s="423">
        <v>2.6270023189999998</v>
      </c>
    </row>
    <row r="28" spans="2:66" s="327" customFormat="1" ht="15.75" customHeight="1">
      <c r="B28" s="391" t="s">
        <v>109</v>
      </c>
      <c r="C28" s="392">
        <v>278.71223351800001</v>
      </c>
      <c r="D28" s="392">
        <v>132.93241553300001</v>
      </c>
      <c r="E28" s="392">
        <v>193.23000053800001</v>
      </c>
      <c r="F28" s="392">
        <v>204.33782020699999</v>
      </c>
      <c r="G28" s="392">
        <v>536.120569499</v>
      </c>
      <c r="H28" s="392">
        <v>1201.6356834979999</v>
      </c>
      <c r="I28" s="393">
        <v>187.59189993300001</v>
      </c>
      <c r="J28" s="393">
        <v>692.69774476099997</v>
      </c>
      <c r="K28" s="378">
        <v>373.36598477299998</v>
      </c>
      <c r="M28" s="391" t="s">
        <v>109</v>
      </c>
      <c r="N28" s="424">
        <v>30.071202336999999</v>
      </c>
      <c r="O28" s="424">
        <v>18.037293312999999</v>
      </c>
      <c r="P28" s="424">
        <v>23.573189487</v>
      </c>
      <c r="Q28" s="424">
        <v>26.266075303000001</v>
      </c>
      <c r="R28" s="424">
        <v>66.136922800999997</v>
      </c>
      <c r="S28" s="424">
        <v>121.288526213</v>
      </c>
      <c r="T28" s="434">
        <v>23.469739432000001</v>
      </c>
      <c r="U28" s="434">
        <v>79.112559404999999</v>
      </c>
      <c r="V28" s="425">
        <v>43.934745061999998</v>
      </c>
      <c r="X28" s="391" t="s">
        <v>109</v>
      </c>
      <c r="Y28" s="424">
        <v>67.982531953999995</v>
      </c>
      <c r="Z28" s="424">
        <v>52.174862830000002</v>
      </c>
      <c r="AA28" s="424">
        <v>56.068851930999998</v>
      </c>
      <c r="AB28" s="424">
        <v>56.592954042000002</v>
      </c>
      <c r="AC28" s="424">
        <v>102.081882853</v>
      </c>
      <c r="AD28" s="424">
        <v>97.436138181999993</v>
      </c>
      <c r="AE28" s="434">
        <v>56.283896595999998</v>
      </c>
      <c r="AF28" s="434">
        <v>100.13332420099999</v>
      </c>
      <c r="AG28" s="425">
        <v>80.269260938000002</v>
      </c>
      <c r="AI28" s="391" t="s">
        <v>109</v>
      </c>
      <c r="AJ28" s="424">
        <v>4.7038849410000001</v>
      </c>
      <c r="AK28" s="424">
        <v>3.4429158420000001</v>
      </c>
      <c r="AL28" s="424">
        <v>3.3585643009999999</v>
      </c>
      <c r="AM28" s="424">
        <v>4.8377215290000004</v>
      </c>
      <c r="AN28" s="424">
        <v>5.6385125829999998</v>
      </c>
      <c r="AO28" s="424">
        <v>10.232688445999999</v>
      </c>
      <c r="AP28" s="434">
        <v>3.8103390030000002</v>
      </c>
      <c r="AQ28" s="434">
        <v>6.9035020039999999</v>
      </c>
      <c r="AR28" s="425">
        <v>5.4883060840000004</v>
      </c>
      <c r="AT28" s="391" t="s">
        <v>109</v>
      </c>
      <c r="AU28" s="424">
        <v>91.170061196999995</v>
      </c>
      <c r="AV28" s="424">
        <v>90.332218068000003</v>
      </c>
      <c r="AW28" s="424">
        <v>88.621836381999998</v>
      </c>
      <c r="AX28" s="424">
        <v>94.271553972000007</v>
      </c>
      <c r="AY28" s="424">
        <v>91.926870698000002</v>
      </c>
      <c r="AZ28" s="424">
        <v>98.434559085999993</v>
      </c>
      <c r="BA28" s="434">
        <v>90.792060522</v>
      </c>
      <c r="BB28" s="434">
        <v>94.656381984000006</v>
      </c>
      <c r="BC28" s="425">
        <v>92.905820341999998</v>
      </c>
      <c r="BE28" s="391" t="s">
        <v>109</v>
      </c>
      <c r="BF28" s="424">
        <v>2.5188543380000001</v>
      </c>
      <c r="BG28" s="424">
        <v>3.0006167439999998</v>
      </c>
      <c r="BH28" s="424">
        <v>2.6990489580000001</v>
      </c>
      <c r="BI28" s="424">
        <v>2.3045287989999999</v>
      </c>
      <c r="BJ28" s="424">
        <v>2.492418045</v>
      </c>
      <c r="BK28" s="424">
        <v>1.9276488140000001</v>
      </c>
      <c r="BL28" s="434">
        <v>2.609311988</v>
      </c>
      <c r="BM28" s="434">
        <v>2.261918219</v>
      </c>
      <c r="BN28" s="425">
        <v>2.3722653579999999</v>
      </c>
    </row>
    <row r="29" spans="2:66" s="374" customFormat="1" ht="15.75" customHeight="1">
      <c r="B29" s="387" t="s">
        <v>110</v>
      </c>
      <c r="C29" s="388">
        <v>96.130723001000007</v>
      </c>
      <c r="D29" s="388">
        <v>202.254569678</v>
      </c>
      <c r="E29" s="388">
        <v>133.93140097</v>
      </c>
      <c r="F29" s="388">
        <v>243.37852832600001</v>
      </c>
      <c r="G29" s="388">
        <v>446.67628398300002</v>
      </c>
      <c r="H29" s="388">
        <v>783.96914139399996</v>
      </c>
      <c r="I29" s="389">
        <v>183.82494575699999</v>
      </c>
      <c r="J29" s="389">
        <v>562.15213149199997</v>
      </c>
      <c r="K29" s="390">
        <v>393.06504596399998</v>
      </c>
      <c r="M29" s="387" t="s">
        <v>110</v>
      </c>
      <c r="N29" s="422">
        <v>9.9131115140000006</v>
      </c>
      <c r="O29" s="422">
        <v>19.542078677999999</v>
      </c>
      <c r="P29" s="422">
        <v>14.953476776</v>
      </c>
      <c r="Q29" s="422">
        <v>35.853420880000002</v>
      </c>
      <c r="R29" s="422">
        <v>48.696875327999997</v>
      </c>
      <c r="S29" s="422">
        <v>88.811645424999995</v>
      </c>
      <c r="T29" s="433">
        <v>23.913937320999999</v>
      </c>
      <c r="U29" s="433">
        <v>62.430599516999997</v>
      </c>
      <c r="V29" s="423">
        <v>45.216213660999998</v>
      </c>
      <c r="X29" s="387" t="s">
        <v>110</v>
      </c>
      <c r="Y29" s="422">
        <v>38.810246261000003</v>
      </c>
      <c r="Z29" s="422">
        <v>67.809556966000002</v>
      </c>
      <c r="AA29" s="422">
        <v>44.289109812</v>
      </c>
      <c r="AB29" s="422">
        <v>65.231339883999993</v>
      </c>
      <c r="AC29" s="422">
        <v>83.648620192999999</v>
      </c>
      <c r="AD29" s="422">
        <v>114.84850760400001</v>
      </c>
      <c r="AE29" s="433">
        <v>55.519352269999999</v>
      </c>
      <c r="AF29" s="433">
        <v>96.115250907999993</v>
      </c>
      <c r="AG29" s="423">
        <v>83.373001138999996</v>
      </c>
      <c r="AI29" s="387" t="s">
        <v>110</v>
      </c>
      <c r="AJ29" s="422">
        <v>2.8011960390000001</v>
      </c>
      <c r="AK29" s="422">
        <v>4.6566760020000002</v>
      </c>
      <c r="AL29" s="422">
        <v>2.9442790400000001</v>
      </c>
      <c r="AM29" s="422">
        <v>4.2148495329999998</v>
      </c>
      <c r="AN29" s="422">
        <v>4.5624033979999998</v>
      </c>
      <c r="AO29" s="422">
        <v>5.1835760540000004</v>
      </c>
      <c r="AP29" s="433">
        <v>3.6502693210000001</v>
      </c>
      <c r="AQ29" s="433">
        <v>4.8392843750000001</v>
      </c>
      <c r="AR29" s="423">
        <v>4.530808596</v>
      </c>
      <c r="AT29" s="387" t="s">
        <v>110</v>
      </c>
      <c r="AU29" s="422">
        <v>87.703663055999996</v>
      </c>
      <c r="AV29" s="422">
        <v>90.239189598999999</v>
      </c>
      <c r="AW29" s="422">
        <v>88.511046210000003</v>
      </c>
      <c r="AX29" s="422">
        <v>91.913039877000003</v>
      </c>
      <c r="AY29" s="422">
        <v>88.751143127999995</v>
      </c>
      <c r="AZ29" s="422">
        <v>88.082524321999998</v>
      </c>
      <c r="BA29" s="433">
        <v>90.206032395999998</v>
      </c>
      <c r="BB29" s="433">
        <v>88.483981146999994</v>
      </c>
      <c r="BC29" s="423">
        <v>89.024498979000001</v>
      </c>
      <c r="BE29" s="387" t="s">
        <v>110</v>
      </c>
      <c r="BF29" s="422">
        <v>4.531729082</v>
      </c>
      <c r="BG29" s="422">
        <v>2.5820208760000001</v>
      </c>
      <c r="BH29" s="422">
        <v>2.891985977</v>
      </c>
      <c r="BI29" s="422">
        <v>3.3721321909999999</v>
      </c>
      <c r="BJ29" s="422">
        <v>2.4190345089999998</v>
      </c>
      <c r="BK29" s="422">
        <v>2.41345257</v>
      </c>
      <c r="BL29" s="433">
        <v>3.1384143510000002</v>
      </c>
      <c r="BM29" s="433">
        <v>2.4163694050000002</v>
      </c>
      <c r="BN29" s="423">
        <v>2.5672895250000001</v>
      </c>
    </row>
    <row r="30" spans="2:66" s="327" customFormat="1" ht="15.75" customHeight="1">
      <c r="B30" s="391" t="s">
        <v>111</v>
      </c>
      <c r="C30" s="392">
        <v>222.599782554</v>
      </c>
      <c r="D30" s="392">
        <v>236.90004851800001</v>
      </c>
      <c r="E30" s="392">
        <v>187.57434733100001</v>
      </c>
      <c r="F30" s="392">
        <v>200.03269466699999</v>
      </c>
      <c r="G30" s="392">
        <v>442.46832645400002</v>
      </c>
      <c r="H30" s="392">
        <v>394.78401637399998</v>
      </c>
      <c r="I30" s="393">
        <v>199.899228161</v>
      </c>
      <c r="J30" s="393">
        <v>424.17814013499998</v>
      </c>
      <c r="K30" s="378">
        <v>284.75116928400001</v>
      </c>
      <c r="M30" s="391" t="s">
        <v>111</v>
      </c>
      <c r="N30" s="424">
        <v>63.398959122999997</v>
      </c>
      <c r="O30" s="424">
        <v>32.582158984000003</v>
      </c>
      <c r="P30" s="424">
        <v>22.862680162</v>
      </c>
      <c r="Q30" s="424">
        <v>27.02285753</v>
      </c>
      <c r="R30" s="424">
        <v>52.110691617000001</v>
      </c>
      <c r="S30" s="424">
        <v>31.125101527000002</v>
      </c>
      <c r="T30" s="434">
        <v>26.640692423000001</v>
      </c>
      <c r="U30" s="434">
        <v>44.061286013999997</v>
      </c>
      <c r="V30" s="425">
        <v>33.231464461000002</v>
      </c>
      <c r="X30" s="391" t="s">
        <v>111</v>
      </c>
      <c r="Y30" s="424">
        <v>49.340237713999997</v>
      </c>
      <c r="Z30" s="424">
        <v>55.023963076999998</v>
      </c>
      <c r="AA30" s="424">
        <v>56.260665856999999</v>
      </c>
      <c r="AB30" s="424">
        <v>43.648783191</v>
      </c>
      <c r="AC30" s="424">
        <v>83.385921781999997</v>
      </c>
      <c r="AD30" s="424">
        <v>82.448752474000003</v>
      </c>
      <c r="AE30" s="434">
        <v>49.784718294000001</v>
      </c>
      <c r="AF30" s="434">
        <v>83.048927988000003</v>
      </c>
      <c r="AG30" s="425">
        <v>64.299343518000001</v>
      </c>
      <c r="AI30" s="391" t="s">
        <v>111</v>
      </c>
      <c r="AJ30" s="424">
        <v>3.8718901680000002</v>
      </c>
      <c r="AK30" s="424">
        <v>3.532111912</v>
      </c>
      <c r="AL30" s="424">
        <v>3.3051188819999999</v>
      </c>
      <c r="AM30" s="424">
        <v>2.899286134</v>
      </c>
      <c r="AN30" s="424">
        <v>4.4910505179999998</v>
      </c>
      <c r="AO30" s="424">
        <v>3.6390281510000002</v>
      </c>
      <c r="AP30" s="434">
        <v>3.1562637420000001</v>
      </c>
      <c r="AQ30" s="434">
        <v>4.1446287899999996</v>
      </c>
      <c r="AR30" s="425">
        <v>3.6463156830000001</v>
      </c>
      <c r="AT30" s="391" t="s">
        <v>111</v>
      </c>
      <c r="AU30" s="424">
        <v>99.200796241000006</v>
      </c>
      <c r="AV30" s="424">
        <v>90.159938441999998</v>
      </c>
      <c r="AW30" s="424">
        <v>88.377524664000006</v>
      </c>
      <c r="AX30" s="424">
        <v>89.328932953999995</v>
      </c>
      <c r="AY30" s="424">
        <v>88.849123441000003</v>
      </c>
      <c r="AZ30" s="424">
        <v>82.164512080999998</v>
      </c>
      <c r="BA30" s="434">
        <v>89.312239907999995</v>
      </c>
      <c r="BB30" s="434">
        <v>86.445424853000006</v>
      </c>
      <c r="BC30" s="425">
        <v>88.061323487999999</v>
      </c>
      <c r="BE30" s="391" t="s">
        <v>111</v>
      </c>
      <c r="BF30" s="424">
        <v>4.2737435750000001</v>
      </c>
      <c r="BG30" s="424">
        <v>3.029523711</v>
      </c>
      <c r="BH30" s="424">
        <v>2.5710104390000001</v>
      </c>
      <c r="BI30" s="424">
        <v>3.2303941690000002</v>
      </c>
      <c r="BJ30" s="424">
        <v>2.732501761</v>
      </c>
      <c r="BK30" s="424">
        <v>2.0364299250000002</v>
      </c>
      <c r="BL30" s="434">
        <v>2.9583088800000001</v>
      </c>
      <c r="BM30" s="434">
        <v>2.4840123049999998</v>
      </c>
      <c r="BN30" s="425">
        <v>2.6910044860000002</v>
      </c>
    </row>
    <row r="31" spans="2:66" s="374" customFormat="1" ht="15.75" customHeight="1">
      <c r="B31" s="387" t="s">
        <v>112</v>
      </c>
      <c r="C31" s="388">
        <v>190.66409326799999</v>
      </c>
      <c r="D31" s="388">
        <v>212.747997295</v>
      </c>
      <c r="E31" s="388">
        <v>191.02970188500001</v>
      </c>
      <c r="F31" s="388">
        <v>333.01651533199998</v>
      </c>
      <c r="G31" s="388">
        <v>340.10267132799999</v>
      </c>
      <c r="H31" s="388">
        <v>418.63714852300001</v>
      </c>
      <c r="I31" s="389">
        <v>245.442925344</v>
      </c>
      <c r="J31" s="389">
        <v>376.82415893799998</v>
      </c>
      <c r="K31" s="390">
        <v>295.87523771100001</v>
      </c>
      <c r="M31" s="387" t="s">
        <v>112</v>
      </c>
      <c r="N31" s="422">
        <v>29.365568175</v>
      </c>
      <c r="O31" s="422">
        <v>30.490735651000001</v>
      </c>
      <c r="P31" s="422">
        <v>25.069935783999998</v>
      </c>
      <c r="Q31" s="422">
        <v>38.691305161999999</v>
      </c>
      <c r="R31" s="422">
        <v>44.340577162999999</v>
      </c>
      <c r="S31" s="422">
        <v>60.761785162000002</v>
      </c>
      <c r="T31" s="433">
        <v>31.22745785</v>
      </c>
      <c r="U31" s="433">
        <v>52.018876014999996</v>
      </c>
      <c r="V31" s="423">
        <v>39.208501007999999</v>
      </c>
      <c r="X31" s="387" t="s">
        <v>112</v>
      </c>
      <c r="Y31" s="422">
        <v>62.799990913000002</v>
      </c>
      <c r="Z31" s="422">
        <v>59.079972251000001</v>
      </c>
      <c r="AA31" s="422">
        <v>55.975945770000003</v>
      </c>
      <c r="AB31" s="422">
        <v>70.918690522999995</v>
      </c>
      <c r="AC31" s="422">
        <v>73.396913694999995</v>
      </c>
      <c r="AD31" s="422">
        <v>53.722929231999998</v>
      </c>
      <c r="AE31" s="433">
        <v>63.147705215999999</v>
      </c>
      <c r="AF31" s="433">
        <v>61.665874883999997</v>
      </c>
      <c r="AG31" s="423">
        <v>62.414467965</v>
      </c>
      <c r="AI31" s="387" t="s">
        <v>112</v>
      </c>
      <c r="AJ31" s="422">
        <v>4.1159721549999997</v>
      </c>
      <c r="AK31" s="422">
        <v>4.33899393</v>
      </c>
      <c r="AL31" s="422">
        <v>4.1314622830000003</v>
      </c>
      <c r="AM31" s="422">
        <v>3.9846513109999999</v>
      </c>
      <c r="AN31" s="422">
        <v>5.0777666220000004</v>
      </c>
      <c r="AO31" s="422">
        <v>2.2130758099999999</v>
      </c>
      <c r="AP31" s="433">
        <v>4.0978979999999998</v>
      </c>
      <c r="AQ31" s="433">
        <v>3.036179712</v>
      </c>
      <c r="AR31" s="423">
        <v>3.4996137109999998</v>
      </c>
      <c r="AT31" s="387" t="s">
        <v>112</v>
      </c>
      <c r="AU31" s="422">
        <v>91.391103115999996</v>
      </c>
      <c r="AV31" s="422">
        <v>92.235936848999998</v>
      </c>
      <c r="AW31" s="422">
        <v>92.047429367999996</v>
      </c>
      <c r="AX31" s="422">
        <v>87.981194716000005</v>
      </c>
      <c r="AY31" s="422">
        <v>93.145872741999995</v>
      </c>
      <c r="AZ31" s="422">
        <v>82.146690817999996</v>
      </c>
      <c r="BA31" s="433">
        <v>90.351842149000007</v>
      </c>
      <c r="BB31" s="433">
        <v>86.587372591999994</v>
      </c>
      <c r="BC31" s="423">
        <v>88.489112489999997</v>
      </c>
      <c r="BE31" s="387" t="s">
        <v>112</v>
      </c>
      <c r="BF31" s="422">
        <v>2.9059571769999999</v>
      </c>
      <c r="BG31" s="422">
        <v>2.6919961410000002</v>
      </c>
      <c r="BH31" s="422">
        <v>3.019070707</v>
      </c>
      <c r="BI31" s="422">
        <v>2.4423218769999999</v>
      </c>
      <c r="BJ31" s="422">
        <v>2.2603164840000001</v>
      </c>
      <c r="BK31" s="422">
        <v>2.5604043289999998</v>
      </c>
      <c r="BL31" s="433">
        <v>2.6783624530000001</v>
      </c>
      <c r="BM31" s="433">
        <v>2.4162025649999999</v>
      </c>
      <c r="BN31" s="423">
        <v>2.5501967250000002</v>
      </c>
    </row>
    <row r="32" spans="2:66" s="327" customFormat="1" ht="15.75" customHeight="1">
      <c r="B32" s="391" t="s">
        <v>113</v>
      </c>
      <c r="C32" s="392">
        <v>311.11882438200001</v>
      </c>
      <c r="D32" s="392">
        <v>256.71683171400002</v>
      </c>
      <c r="E32" s="392">
        <v>215.47502642399999</v>
      </c>
      <c r="F32" s="392">
        <v>410.85930668600002</v>
      </c>
      <c r="G32" s="392">
        <v>431.24925008899999</v>
      </c>
      <c r="H32" s="392">
        <v>920.03720664599996</v>
      </c>
      <c r="I32" s="393">
        <v>272.34716004900002</v>
      </c>
      <c r="J32" s="393">
        <v>658.54648296799996</v>
      </c>
      <c r="K32" s="378">
        <v>445.89293917100002</v>
      </c>
      <c r="M32" s="391" t="s">
        <v>113</v>
      </c>
      <c r="N32" s="424">
        <v>42.062172726</v>
      </c>
      <c r="O32" s="424">
        <v>45.107456442</v>
      </c>
      <c r="P32" s="424">
        <v>28.143038173000001</v>
      </c>
      <c r="Q32" s="424">
        <v>61.472944863000002</v>
      </c>
      <c r="R32" s="424">
        <v>39.242278974000001</v>
      </c>
      <c r="S32" s="424">
        <v>65.782424263999999</v>
      </c>
      <c r="T32" s="434">
        <v>39.502185183000002</v>
      </c>
      <c r="U32" s="434">
        <v>51.584034746999997</v>
      </c>
      <c r="V32" s="425">
        <v>44.931386818999997</v>
      </c>
      <c r="X32" s="391" t="s">
        <v>113</v>
      </c>
      <c r="Y32" s="424">
        <v>68.427525904000007</v>
      </c>
      <c r="Z32" s="424">
        <v>60.122137659000003</v>
      </c>
      <c r="AA32" s="424">
        <v>55.135487027000003</v>
      </c>
      <c r="AB32" s="424">
        <v>80.779322964000002</v>
      </c>
      <c r="AC32" s="424">
        <v>99.191614715</v>
      </c>
      <c r="AD32" s="424">
        <v>104.66653494099999</v>
      </c>
      <c r="AE32" s="434">
        <v>63.655116601000003</v>
      </c>
      <c r="AF32" s="434">
        <v>102.68103094999999</v>
      </c>
      <c r="AG32" s="425">
        <v>85.128219384000005</v>
      </c>
      <c r="AI32" s="391" t="s">
        <v>113</v>
      </c>
      <c r="AJ32" s="424">
        <v>3.9474548760000001</v>
      </c>
      <c r="AK32" s="424">
        <v>4.8574413209999996</v>
      </c>
      <c r="AL32" s="424">
        <v>3.8859830729999998</v>
      </c>
      <c r="AM32" s="424">
        <v>4.9053127849999996</v>
      </c>
      <c r="AN32" s="424">
        <v>6.0018184659999996</v>
      </c>
      <c r="AO32" s="424">
        <v>5.4763567120000003</v>
      </c>
      <c r="AP32" s="434">
        <v>4.324830263</v>
      </c>
      <c r="AQ32" s="434">
        <v>5.649640024</v>
      </c>
      <c r="AR32" s="425">
        <v>5.1219563069999996</v>
      </c>
      <c r="AT32" s="391" t="s">
        <v>113</v>
      </c>
      <c r="AU32" s="424">
        <v>89.736675771999998</v>
      </c>
      <c r="AV32" s="424">
        <v>95.747702918000002</v>
      </c>
      <c r="AW32" s="424">
        <v>90.953237986000005</v>
      </c>
      <c r="AX32" s="424">
        <v>93.051682959999994</v>
      </c>
      <c r="AY32" s="424">
        <v>89.703272240999993</v>
      </c>
      <c r="AZ32" s="424">
        <v>86.077079654000002</v>
      </c>
      <c r="BA32" s="434">
        <v>92.247384014000005</v>
      </c>
      <c r="BB32" s="434">
        <v>87.392134404999993</v>
      </c>
      <c r="BC32" s="425">
        <v>89.575895705999997</v>
      </c>
      <c r="BE32" s="391" t="s">
        <v>113</v>
      </c>
      <c r="BF32" s="424">
        <v>2.9800642019999999</v>
      </c>
      <c r="BG32" s="424">
        <v>2.941189166</v>
      </c>
      <c r="BH32" s="424">
        <v>3.0903595460000002</v>
      </c>
      <c r="BI32" s="424">
        <v>2.9769054819999998</v>
      </c>
      <c r="BJ32" s="424">
        <v>2.7365511329999999</v>
      </c>
      <c r="BK32" s="424">
        <v>2.1918290310000001</v>
      </c>
      <c r="BL32" s="434">
        <v>3.0166171890000002</v>
      </c>
      <c r="BM32" s="434">
        <v>2.3826616920000001</v>
      </c>
      <c r="BN32" s="425">
        <v>2.5958739369999999</v>
      </c>
    </row>
    <row r="33" spans="2:66" s="374" customFormat="1" ht="15.75" customHeight="1">
      <c r="B33" s="387" t="s">
        <v>56</v>
      </c>
      <c r="C33" s="388">
        <v>547.65012642500005</v>
      </c>
      <c r="D33" s="388">
        <v>299.02536656900003</v>
      </c>
      <c r="E33" s="388">
        <v>177.00016428399999</v>
      </c>
      <c r="F33" s="388">
        <v>226.99772007499999</v>
      </c>
      <c r="G33" s="388">
        <v>310.41475826999999</v>
      </c>
      <c r="H33" s="388">
        <v>988.57521123000004</v>
      </c>
      <c r="I33" s="389">
        <v>209.10622072199999</v>
      </c>
      <c r="J33" s="389">
        <v>581.87706874399998</v>
      </c>
      <c r="K33" s="390">
        <v>367.02779037800002</v>
      </c>
      <c r="M33" s="387" t="s">
        <v>56</v>
      </c>
      <c r="N33" s="422">
        <v>115.34528497399999</v>
      </c>
      <c r="O33" s="422">
        <v>35.383540773</v>
      </c>
      <c r="P33" s="422">
        <v>20.900673574999999</v>
      </c>
      <c r="Q33" s="422">
        <v>24.410094258000001</v>
      </c>
      <c r="R33" s="422">
        <v>41.422979591000001</v>
      </c>
      <c r="S33" s="422">
        <v>122.611138404</v>
      </c>
      <c r="T33" s="433">
        <v>24.178099309</v>
      </c>
      <c r="U33" s="433">
        <v>73.921962801000006</v>
      </c>
      <c r="V33" s="423">
        <v>45.251713420999998</v>
      </c>
      <c r="X33" s="387" t="s">
        <v>56</v>
      </c>
      <c r="Y33" s="422">
        <v>53.687645578999998</v>
      </c>
      <c r="Z33" s="422">
        <v>85.671589875999999</v>
      </c>
      <c r="AA33" s="422">
        <v>56.290856759999997</v>
      </c>
      <c r="AB33" s="422">
        <v>58.116271916000002</v>
      </c>
      <c r="AC33" s="422">
        <v>65.687239777000002</v>
      </c>
      <c r="AD33" s="422">
        <v>104.02507242199999</v>
      </c>
      <c r="AE33" s="433">
        <v>60.503818803999998</v>
      </c>
      <c r="AF33" s="433">
        <v>87.657430108</v>
      </c>
      <c r="AG33" s="423">
        <v>76.398669909000006</v>
      </c>
      <c r="AI33" s="387" t="s">
        <v>56</v>
      </c>
      <c r="AJ33" s="422">
        <v>1.8766889040000001</v>
      </c>
      <c r="AK33" s="422">
        <v>5.7083722249999997</v>
      </c>
      <c r="AL33" s="422">
        <v>2.7639243590000002</v>
      </c>
      <c r="AM33" s="422">
        <v>2.604219563</v>
      </c>
      <c r="AN33" s="422">
        <v>2.4161350659999998</v>
      </c>
      <c r="AO33" s="422">
        <v>3.437283087</v>
      </c>
      <c r="AP33" s="433">
        <v>2.9503616589999999</v>
      </c>
      <c r="AQ33" s="433">
        <v>3.0278751129999999</v>
      </c>
      <c r="AR33" s="423">
        <v>3.001976939</v>
      </c>
      <c r="AT33" s="387" t="s">
        <v>56</v>
      </c>
      <c r="AU33" s="422">
        <v>81.258883836999999</v>
      </c>
      <c r="AV33" s="422">
        <v>92.838526756999997</v>
      </c>
      <c r="AW33" s="422">
        <v>84.943264467000006</v>
      </c>
      <c r="AX33" s="422">
        <v>82.450576312999999</v>
      </c>
      <c r="AY33" s="422">
        <v>79.730078567999996</v>
      </c>
      <c r="AZ33" s="422">
        <v>80.865861639000002</v>
      </c>
      <c r="BA33" s="433">
        <v>84.981498724000005</v>
      </c>
      <c r="BB33" s="433">
        <v>80.380959657000005</v>
      </c>
      <c r="BC33" s="423">
        <v>82.288491054999994</v>
      </c>
      <c r="BE33" s="387" t="s">
        <v>56</v>
      </c>
      <c r="BF33" s="422">
        <v>2.684208736</v>
      </c>
      <c r="BG33" s="422">
        <v>2.6122121489999999</v>
      </c>
      <c r="BH33" s="422">
        <v>2.3282329939999999</v>
      </c>
      <c r="BI33" s="422">
        <v>2.551324755</v>
      </c>
      <c r="BJ33" s="422">
        <v>2.6863298489999998</v>
      </c>
      <c r="BK33" s="422">
        <v>1.7038440349999999</v>
      </c>
      <c r="BL33" s="433">
        <v>2.4574419000000001</v>
      </c>
      <c r="BM33" s="433">
        <v>2.01816774</v>
      </c>
      <c r="BN33" s="423">
        <v>2.1624110299999999</v>
      </c>
    </row>
    <row r="34" spans="2:66" s="327" customFormat="1" ht="15.75" customHeight="1">
      <c r="B34" s="391" t="s">
        <v>78</v>
      </c>
      <c r="C34" s="392">
        <v>164.06403769299999</v>
      </c>
      <c r="D34" s="392">
        <v>345.80472943699999</v>
      </c>
      <c r="E34" s="392">
        <v>185.02853156800001</v>
      </c>
      <c r="F34" s="392">
        <v>175.77593329499999</v>
      </c>
      <c r="G34" s="392">
        <v>424.74421765400001</v>
      </c>
      <c r="H34" s="392">
        <v>863.321985735</v>
      </c>
      <c r="I34" s="393">
        <v>187.87197557499999</v>
      </c>
      <c r="J34" s="393">
        <v>761.72505469999999</v>
      </c>
      <c r="K34" s="378">
        <v>605.746731856</v>
      </c>
      <c r="M34" s="391" t="s">
        <v>78</v>
      </c>
      <c r="N34" s="424">
        <v>25.946510379999999</v>
      </c>
      <c r="O34" s="424">
        <v>30.249021191000001</v>
      </c>
      <c r="P34" s="424">
        <v>21.181636753999999</v>
      </c>
      <c r="Q34" s="424">
        <v>14.543374838</v>
      </c>
      <c r="R34" s="424">
        <v>44.043416768999997</v>
      </c>
      <c r="S34" s="424">
        <v>82.328810310999998</v>
      </c>
      <c r="T34" s="434">
        <v>18.774656993000001</v>
      </c>
      <c r="U34" s="434">
        <v>73.459964760000005</v>
      </c>
      <c r="V34" s="425">
        <v>58.596016302999999</v>
      </c>
      <c r="X34" s="391" t="s">
        <v>78</v>
      </c>
      <c r="Y34" s="424">
        <v>32.167156769000002</v>
      </c>
      <c r="Z34" s="424">
        <v>78.022564040000006</v>
      </c>
      <c r="AA34" s="424">
        <v>48.928056605000002</v>
      </c>
      <c r="AB34" s="424">
        <v>43.440778700000003</v>
      </c>
      <c r="AC34" s="424">
        <v>93.141663968000003</v>
      </c>
      <c r="AD34" s="424">
        <v>172.32664338399999</v>
      </c>
      <c r="AE34" s="434">
        <v>46.572221345999999</v>
      </c>
      <c r="AF34" s="434">
        <v>155.275094698</v>
      </c>
      <c r="AG34" s="425">
        <v>129.74565189699999</v>
      </c>
      <c r="AI34" s="391" t="s">
        <v>78</v>
      </c>
      <c r="AJ34" s="424">
        <v>4.2291049579999997</v>
      </c>
      <c r="AK34" s="424">
        <v>6.6212210029999996</v>
      </c>
      <c r="AL34" s="424">
        <v>3.2942252939999999</v>
      </c>
      <c r="AM34" s="424">
        <v>4.0122850300000001</v>
      </c>
      <c r="AN34" s="424">
        <v>6.0596487200000002</v>
      </c>
      <c r="AO34" s="424">
        <v>7.9639756239999997</v>
      </c>
      <c r="AP34" s="434">
        <v>3.8504989950000001</v>
      </c>
      <c r="AQ34" s="434">
        <v>7.6533008090000001</v>
      </c>
      <c r="AR34" s="425">
        <v>7.0650827119999997</v>
      </c>
      <c r="AT34" s="391" t="s">
        <v>78</v>
      </c>
      <c r="AU34" s="424">
        <v>96.378122140000002</v>
      </c>
      <c r="AV34" s="424">
        <v>92.869530166000004</v>
      </c>
      <c r="AW34" s="424">
        <v>89.205247443000005</v>
      </c>
      <c r="AX34" s="424">
        <v>91.707905054999998</v>
      </c>
      <c r="AY34" s="424">
        <v>91.393444926000001</v>
      </c>
      <c r="AZ34" s="424">
        <v>90.458646848000001</v>
      </c>
      <c r="BA34" s="434">
        <v>91.251052385999998</v>
      </c>
      <c r="BB34" s="434">
        <v>90.659944557000003</v>
      </c>
      <c r="BC34" s="425">
        <v>90.798769346</v>
      </c>
      <c r="BE34" s="391" t="s">
        <v>78</v>
      </c>
      <c r="BF34" s="424">
        <v>2.8092407989999999</v>
      </c>
      <c r="BG34" s="424">
        <v>2.7834580990000002</v>
      </c>
      <c r="BH34" s="424">
        <v>3.0101288830000001</v>
      </c>
      <c r="BI34" s="424">
        <v>2.2177442479999998</v>
      </c>
      <c r="BJ34" s="424">
        <v>3.1070757009999999</v>
      </c>
      <c r="BK34" s="424">
        <v>2.5165217740000001</v>
      </c>
      <c r="BL34" s="434">
        <v>2.6160484780000002</v>
      </c>
      <c r="BM34" s="434">
        <v>2.592803897</v>
      </c>
      <c r="BN34" s="425">
        <v>2.594763446</v>
      </c>
    </row>
    <row r="35" spans="2:66" s="374" customFormat="1" ht="15.75" customHeight="1">
      <c r="B35" s="387" t="s">
        <v>114</v>
      </c>
      <c r="C35" s="388" t="s">
        <v>88</v>
      </c>
      <c r="D35" s="388">
        <v>122.20061253900001</v>
      </c>
      <c r="E35" s="388">
        <v>258.63581693899999</v>
      </c>
      <c r="F35" s="388">
        <v>200.550240548</v>
      </c>
      <c r="G35" s="388">
        <v>602.04788237900004</v>
      </c>
      <c r="H35" s="388">
        <v>220.32238397699999</v>
      </c>
      <c r="I35" s="389">
        <v>231.627253083</v>
      </c>
      <c r="J35" s="389">
        <v>287.732728044</v>
      </c>
      <c r="K35" s="390">
        <v>281.01770877899997</v>
      </c>
      <c r="M35" s="387" t="s">
        <v>114</v>
      </c>
      <c r="N35" s="422" t="s">
        <v>88</v>
      </c>
      <c r="O35" s="422">
        <v>7.7126791770000001</v>
      </c>
      <c r="P35" s="422">
        <v>28.605329928</v>
      </c>
      <c r="Q35" s="422">
        <v>19.081821174000002</v>
      </c>
      <c r="R35" s="422">
        <v>65.019892855999998</v>
      </c>
      <c r="S35" s="422">
        <v>23.157375967</v>
      </c>
      <c r="T35" s="433">
        <v>24.272083628000001</v>
      </c>
      <c r="U35" s="433">
        <v>30.550035558000001</v>
      </c>
      <c r="V35" s="423">
        <v>29.79865491</v>
      </c>
      <c r="X35" s="387" t="s">
        <v>114</v>
      </c>
      <c r="Y35" s="422" t="s">
        <v>88</v>
      </c>
      <c r="Z35" s="422">
        <v>59.177851335</v>
      </c>
      <c r="AA35" s="422">
        <v>85.725109825000004</v>
      </c>
      <c r="AB35" s="422">
        <v>66.600566963000006</v>
      </c>
      <c r="AC35" s="422">
        <v>154.44997495600001</v>
      </c>
      <c r="AD35" s="422">
        <v>94.229083083999996</v>
      </c>
      <c r="AE35" s="433">
        <v>78.411860969000003</v>
      </c>
      <c r="AF35" s="433">
        <v>110.089832113</v>
      </c>
      <c r="AG35" s="423">
        <v>105.87045479</v>
      </c>
      <c r="AI35" s="387" t="s">
        <v>114</v>
      </c>
      <c r="AJ35" s="422" t="s">
        <v>88</v>
      </c>
      <c r="AK35" s="422">
        <v>9.3861374640000008</v>
      </c>
      <c r="AL35" s="422">
        <v>5.2353940449999996</v>
      </c>
      <c r="AM35" s="422">
        <v>3.445540458</v>
      </c>
      <c r="AN35" s="422">
        <v>6.5149707570000004</v>
      </c>
      <c r="AO35" s="422">
        <v>5.4451191359999997</v>
      </c>
      <c r="AP35" s="433">
        <v>4.6488050640000003</v>
      </c>
      <c r="AQ35" s="433">
        <v>5.7968584539999997</v>
      </c>
      <c r="AR35" s="423">
        <v>5.6589922440000002</v>
      </c>
      <c r="AT35" s="387" t="s">
        <v>114</v>
      </c>
      <c r="AU35" s="422" t="s">
        <v>88</v>
      </c>
      <c r="AV35" s="422">
        <v>96.537258432000002</v>
      </c>
      <c r="AW35" s="422">
        <v>91.022232283999998</v>
      </c>
      <c r="AX35" s="422">
        <v>85.412134566000006</v>
      </c>
      <c r="AY35" s="422">
        <v>88.932762952000004</v>
      </c>
      <c r="AZ35" s="422">
        <v>90.667643315000007</v>
      </c>
      <c r="BA35" s="433">
        <v>89.475020800999999</v>
      </c>
      <c r="BB35" s="433">
        <v>90.210717136</v>
      </c>
      <c r="BC35" s="423">
        <v>90.112725366999996</v>
      </c>
      <c r="BE35" s="387" t="s">
        <v>114</v>
      </c>
      <c r="BF35" s="422" t="s">
        <v>88</v>
      </c>
      <c r="BG35" s="422">
        <v>1.5088948680000001</v>
      </c>
      <c r="BH35" s="422">
        <v>2.4169407230000002</v>
      </c>
      <c r="BI35" s="422">
        <v>2.395225999</v>
      </c>
      <c r="BJ35" s="422">
        <v>2.6161049319999998</v>
      </c>
      <c r="BK35" s="422">
        <v>2.0495094260000002</v>
      </c>
      <c r="BL35" s="433">
        <v>2.3802267459999999</v>
      </c>
      <c r="BM35" s="433">
        <v>2.2588677669999999</v>
      </c>
      <c r="BN35" s="423">
        <v>2.2708398550000002</v>
      </c>
    </row>
    <row r="36" spans="2:66" s="327" customFormat="1" ht="15.75" customHeight="1">
      <c r="B36" s="391" t="s">
        <v>554</v>
      </c>
      <c r="C36" s="394">
        <v>208.88818623899999</v>
      </c>
      <c r="D36" s="392">
        <v>333.30855272500003</v>
      </c>
      <c r="E36" s="392">
        <v>11.252659046</v>
      </c>
      <c r="F36" s="392">
        <v>42.568295874999997</v>
      </c>
      <c r="G36" s="392">
        <v>271.56406277500002</v>
      </c>
      <c r="H36" s="392" t="s">
        <v>88</v>
      </c>
      <c r="I36" s="393">
        <v>43.204031053000001</v>
      </c>
      <c r="J36" s="393">
        <v>271.56406277500002</v>
      </c>
      <c r="K36" s="378">
        <v>201.988098858</v>
      </c>
      <c r="M36" s="391" t="s">
        <v>554</v>
      </c>
      <c r="N36" s="426">
        <v>9.1106122159999998</v>
      </c>
      <c r="O36" s="424">
        <v>244.95560421100001</v>
      </c>
      <c r="P36" s="424">
        <v>0.96217423000000002</v>
      </c>
      <c r="Q36" s="424">
        <v>4.0420671720000003</v>
      </c>
      <c r="R36" s="424">
        <v>29.255921870000002</v>
      </c>
      <c r="S36" s="424" t="s">
        <v>88</v>
      </c>
      <c r="T36" s="434">
        <v>7.6955288700000004</v>
      </c>
      <c r="U36" s="434">
        <v>29.255921870000002</v>
      </c>
      <c r="V36" s="425">
        <v>22.686974081999999</v>
      </c>
      <c r="X36" s="391" t="s">
        <v>554</v>
      </c>
      <c r="Y36" s="426">
        <v>98.700774002000003</v>
      </c>
      <c r="Z36" s="424">
        <v>69.399725437000001</v>
      </c>
      <c r="AA36" s="424">
        <v>8.8667463580000003</v>
      </c>
      <c r="AB36" s="424">
        <v>19.324843708</v>
      </c>
      <c r="AC36" s="424">
        <v>51.466931824</v>
      </c>
      <c r="AD36" s="424" t="s">
        <v>88</v>
      </c>
      <c r="AE36" s="434">
        <v>20.962293390999999</v>
      </c>
      <c r="AF36" s="434">
        <v>51.466931824</v>
      </c>
      <c r="AG36" s="425">
        <v>47.008884657999999</v>
      </c>
      <c r="AI36" s="391" t="s">
        <v>554</v>
      </c>
      <c r="AJ36" s="426">
        <v>6.2918524170000003</v>
      </c>
      <c r="AK36" s="424">
        <v>8.3540301190000008</v>
      </c>
      <c r="AL36" s="424">
        <v>-3.7055338170000001</v>
      </c>
      <c r="AM36" s="424">
        <v>1.879380472</v>
      </c>
      <c r="AN36" s="424">
        <v>5.3008122799999997</v>
      </c>
      <c r="AO36" s="424" t="s">
        <v>88</v>
      </c>
      <c r="AP36" s="434">
        <v>2.4080774630000001</v>
      </c>
      <c r="AQ36" s="434">
        <v>5.3008122799999997</v>
      </c>
      <c r="AR36" s="425">
        <v>4.9159681590000002</v>
      </c>
      <c r="AT36" s="391" t="s">
        <v>554</v>
      </c>
      <c r="AU36" s="426">
        <v>87.284379666999996</v>
      </c>
      <c r="AV36" s="424">
        <v>140.466568188</v>
      </c>
      <c r="AW36" s="424">
        <v>103.001817218</v>
      </c>
      <c r="AX36" s="424">
        <v>90.710150201999994</v>
      </c>
      <c r="AY36" s="424">
        <v>94.529631254999998</v>
      </c>
      <c r="AZ36" s="424" t="s">
        <v>88</v>
      </c>
      <c r="BA36" s="434">
        <v>94.209707553000001</v>
      </c>
      <c r="BB36" s="434">
        <v>94.529631254999998</v>
      </c>
      <c r="BC36" s="425">
        <v>94.482876563000005</v>
      </c>
      <c r="BE36" s="391" t="s">
        <v>554</v>
      </c>
      <c r="BF36" s="426">
        <v>1.350907072</v>
      </c>
      <c r="BG36" s="424">
        <v>3.2124675890000001</v>
      </c>
      <c r="BH36" s="424">
        <v>1.6825267269999999</v>
      </c>
      <c r="BI36" s="424">
        <v>4.3585203090000002</v>
      </c>
      <c r="BJ36" s="424">
        <v>2.514271699</v>
      </c>
      <c r="BK36" s="424" t="s">
        <v>88</v>
      </c>
      <c r="BL36" s="434">
        <v>3.907577539</v>
      </c>
      <c r="BM36" s="434">
        <v>2.514271699</v>
      </c>
      <c r="BN36" s="425">
        <v>2.6050713289999998</v>
      </c>
    </row>
    <row r="37" spans="2:66" s="374" customFormat="1" ht="15.75" customHeight="1">
      <c r="B37" s="395" t="s">
        <v>700</v>
      </c>
      <c r="C37" s="396"/>
      <c r="D37" s="396"/>
      <c r="E37" s="396"/>
      <c r="F37" s="396"/>
      <c r="G37" s="396"/>
      <c r="H37" s="396"/>
      <c r="I37" s="397"/>
      <c r="J37" s="397"/>
      <c r="K37" s="398"/>
      <c r="M37" s="395" t="s">
        <v>700</v>
      </c>
      <c r="N37" s="427"/>
      <c r="O37" s="427"/>
      <c r="P37" s="427"/>
      <c r="Q37" s="427"/>
      <c r="R37" s="427"/>
      <c r="S37" s="427"/>
      <c r="T37" s="435"/>
      <c r="U37" s="435"/>
      <c r="V37" s="428"/>
      <c r="X37" s="395" t="s">
        <v>700</v>
      </c>
      <c r="Y37" s="427"/>
      <c r="Z37" s="427"/>
      <c r="AA37" s="427"/>
      <c r="AB37" s="427"/>
      <c r="AC37" s="427"/>
      <c r="AD37" s="427"/>
      <c r="AE37" s="435"/>
      <c r="AF37" s="435"/>
      <c r="AG37" s="428"/>
      <c r="AI37" s="395" t="s">
        <v>700</v>
      </c>
      <c r="AJ37" s="427"/>
      <c r="AK37" s="427"/>
      <c r="AL37" s="427"/>
      <c r="AM37" s="427"/>
      <c r="AN37" s="427"/>
      <c r="AO37" s="427"/>
      <c r="AP37" s="435"/>
      <c r="AQ37" s="435"/>
      <c r="AR37" s="428"/>
      <c r="AT37" s="395" t="s">
        <v>711</v>
      </c>
      <c r="AU37" s="427"/>
      <c r="AV37" s="427"/>
      <c r="AW37" s="427"/>
      <c r="AX37" s="427"/>
      <c r="AY37" s="427"/>
      <c r="AZ37" s="427"/>
      <c r="BA37" s="435"/>
      <c r="BB37" s="435"/>
      <c r="BC37" s="428"/>
      <c r="BE37" s="395" t="s">
        <v>700</v>
      </c>
      <c r="BF37" s="427"/>
      <c r="BG37" s="427"/>
      <c r="BH37" s="427"/>
      <c r="BI37" s="427"/>
      <c r="BJ37" s="427"/>
      <c r="BK37" s="427"/>
      <c r="BL37" s="435"/>
      <c r="BM37" s="435"/>
      <c r="BN37" s="428"/>
    </row>
    <row r="38" spans="2:66" s="327" customFormat="1" ht="15.75" customHeight="1">
      <c r="B38" s="399" t="s">
        <v>555</v>
      </c>
      <c r="C38" s="392" t="s">
        <v>88</v>
      </c>
      <c r="D38" s="392" t="s">
        <v>88</v>
      </c>
      <c r="E38" s="392" t="s">
        <v>88</v>
      </c>
      <c r="F38" s="392">
        <v>603.94340969400002</v>
      </c>
      <c r="G38" s="392">
        <v>698.20343323600002</v>
      </c>
      <c r="H38" s="392">
        <v>595.03980365899997</v>
      </c>
      <c r="I38" s="393">
        <v>603.94340969400002</v>
      </c>
      <c r="J38" s="393">
        <v>611.31245858399996</v>
      </c>
      <c r="K38" s="378">
        <v>611.25666555600003</v>
      </c>
      <c r="M38" s="399" t="s">
        <v>555</v>
      </c>
      <c r="N38" s="424" t="s">
        <v>88</v>
      </c>
      <c r="O38" s="424" t="s">
        <v>88</v>
      </c>
      <c r="P38" s="424" t="s">
        <v>88</v>
      </c>
      <c r="Q38" s="424">
        <v>52.968709439999998</v>
      </c>
      <c r="R38" s="424">
        <v>86.647575019000001</v>
      </c>
      <c r="S38" s="424">
        <v>61.801967587999997</v>
      </c>
      <c r="T38" s="434">
        <v>52.968709439999998</v>
      </c>
      <c r="U38" s="434">
        <v>65.721023148</v>
      </c>
      <c r="V38" s="425">
        <v>65.624471990999993</v>
      </c>
      <c r="X38" s="399" t="s">
        <v>555</v>
      </c>
      <c r="Y38" s="424" t="s">
        <v>88</v>
      </c>
      <c r="Z38" s="424" t="s">
        <v>88</v>
      </c>
      <c r="AA38" s="424" t="s">
        <v>88</v>
      </c>
      <c r="AB38" s="424">
        <v>90.374333516999997</v>
      </c>
      <c r="AC38" s="424">
        <v>107.85712484</v>
      </c>
      <c r="AD38" s="424">
        <v>105.025726803</v>
      </c>
      <c r="AE38" s="434">
        <v>90.374333516999997</v>
      </c>
      <c r="AF38" s="434">
        <v>105.524791818</v>
      </c>
      <c r="AG38" s="425">
        <v>105.39262208700001</v>
      </c>
      <c r="AI38" s="399" t="s">
        <v>555</v>
      </c>
      <c r="AJ38" s="424" t="s">
        <v>88</v>
      </c>
      <c r="AK38" s="424" t="s">
        <v>88</v>
      </c>
      <c r="AL38" s="424" t="s">
        <v>88</v>
      </c>
      <c r="AM38" s="424">
        <v>5.9883465649999996</v>
      </c>
      <c r="AN38" s="424">
        <v>4.8013052289999996</v>
      </c>
      <c r="AO38" s="424">
        <v>5.47866623</v>
      </c>
      <c r="AP38" s="434">
        <v>5.9883465649999996</v>
      </c>
      <c r="AQ38" s="434">
        <v>5.3428705179999998</v>
      </c>
      <c r="AR38" s="425">
        <v>5.347182127</v>
      </c>
      <c r="AT38" s="399" t="s">
        <v>555</v>
      </c>
      <c r="AU38" s="424" t="s">
        <v>88</v>
      </c>
      <c r="AV38" s="424" t="s">
        <v>88</v>
      </c>
      <c r="AW38" s="424" t="s">
        <v>88</v>
      </c>
      <c r="AX38" s="424">
        <v>90.495293969000002</v>
      </c>
      <c r="AY38" s="424">
        <v>88.136841184000005</v>
      </c>
      <c r="AZ38" s="424">
        <v>89.536554366999994</v>
      </c>
      <c r="BA38" s="434">
        <v>90.495293969000002</v>
      </c>
      <c r="BB38" s="434">
        <v>89.289839538999999</v>
      </c>
      <c r="BC38" s="425">
        <v>89.300355694999993</v>
      </c>
      <c r="BE38" s="399" t="s">
        <v>555</v>
      </c>
      <c r="BF38" s="424" t="s">
        <v>88</v>
      </c>
      <c r="BG38" s="424" t="s">
        <v>88</v>
      </c>
      <c r="BH38" s="424" t="s">
        <v>88</v>
      </c>
      <c r="BI38" s="424">
        <v>2.4678282889999998</v>
      </c>
      <c r="BJ38" s="424">
        <v>2.3503583450000001</v>
      </c>
      <c r="BK38" s="424">
        <v>2.086191463</v>
      </c>
      <c r="BL38" s="434">
        <v>2.4678282889999998</v>
      </c>
      <c r="BM38" s="434">
        <v>2.1337829099999999</v>
      </c>
      <c r="BN38" s="425">
        <v>2.136281796</v>
      </c>
    </row>
    <row r="39" spans="2:66" s="374" customFormat="1" ht="15.75" customHeight="1">
      <c r="B39" s="400" t="s">
        <v>363</v>
      </c>
      <c r="C39" s="401" t="s">
        <v>88</v>
      </c>
      <c r="D39" s="401" t="s">
        <v>88</v>
      </c>
      <c r="E39" s="401">
        <v>400.62620589300002</v>
      </c>
      <c r="F39" s="401">
        <v>253.96878993600001</v>
      </c>
      <c r="G39" s="401">
        <v>376.075509813</v>
      </c>
      <c r="H39" s="401">
        <v>474.34536093399998</v>
      </c>
      <c r="I39" s="402">
        <v>266.38388730200001</v>
      </c>
      <c r="J39" s="402">
        <v>389.53172015799998</v>
      </c>
      <c r="K39" s="403">
        <v>345.03967274399997</v>
      </c>
      <c r="M39" s="400" t="s">
        <v>363</v>
      </c>
      <c r="N39" s="427" t="s">
        <v>88</v>
      </c>
      <c r="O39" s="427" t="s">
        <v>88</v>
      </c>
      <c r="P39" s="427">
        <v>45.292823079999998</v>
      </c>
      <c r="Q39" s="427">
        <v>30.353556807</v>
      </c>
      <c r="R39" s="427">
        <v>40.971599859999998</v>
      </c>
      <c r="S39" s="427">
        <v>49.244725449000001</v>
      </c>
      <c r="T39" s="435">
        <v>31.618221427999998</v>
      </c>
      <c r="U39" s="435">
        <v>42.104449017999997</v>
      </c>
      <c r="V39" s="428">
        <v>38.315882672000001</v>
      </c>
      <c r="X39" s="400" t="s">
        <v>363</v>
      </c>
      <c r="Y39" s="427" t="s">
        <v>88</v>
      </c>
      <c r="Z39" s="427" t="s">
        <v>88</v>
      </c>
      <c r="AA39" s="427">
        <v>73.104582483000002</v>
      </c>
      <c r="AB39" s="427">
        <v>59.683941378999997</v>
      </c>
      <c r="AC39" s="427">
        <v>83.990001370000002</v>
      </c>
      <c r="AD39" s="427">
        <v>120.84975907099999</v>
      </c>
      <c r="AE39" s="435">
        <v>61.112291691999999</v>
      </c>
      <c r="AF39" s="435">
        <v>88.490467249999995</v>
      </c>
      <c r="AG39" s="428">
        <v>78.661000924999996</v>
      </c>
      <c r="AI39" s="400" t="s">
        <v>363</v>
      </c>
      <c r="AJ39" s="427" t="s">
        <v>88</v>
      </c>
      <c r="AK39" s="427" t="s">
        <v>88</v>
      </c>
      <c r="AL39" s="427">
        <v>4.7849301090000003</v>
      </c>
      <c r="AM39" s="427">
        <v>3.8465208319999999</v>
      </c>
      <c r="AN39" s="427">
        <v>5.0646556719999998</v>
      </c>
      <c r="AO39" s="427">
        <v>5.9745934939999996</v>
      </c>
      <c r="AP39" s="435">
        <v>3.945022523</v>
      </c>
      <c r="AQ39" s="435">
        <v>5.1966268790000001</v>
      </c>
      <c r="AR39" s="428">
        <v>4.7741453260000002</v>
      </c>
      <c r="AT39" s="400" t="s">
        <v>363</v>
      </c>
      <c r="AU39" s="427" t="s">
        <v>88</v>
      </c>
      <c r="AV39" s="427" t="s">
        <v>88</v>
      </c>
      <c r="AW39" s="427">
        <v>90.86585255</v>
      </c>
      <c r="AX39" s="427">
        <v>89.869485194999996</v>
      </c>
      <c r="AY39" s="427">
        <v>90.329236303000002</v>
      </c>
      <c r="AZ39" s="427">
        <v>89.777100067000006</v>
      </c>
      <c r="BA39" s="435">
        <v>89.975527940999996</v>
      </c>
      <c r="BB39" s="435">
        <v>90.261822124000005</v>
      </c>
      <c r="BC39" s="428">
        <v>90.159035179</v>
      </c>
      <c r="BE39" s="400" t="s">
        <v>363</v>
      </c>
      <c r="BF39" s="427" t="s">
        <v>88</v>
      </c>
      <c r="BG39" s="427" t="s">
        <v>88</v>
      </c>
      <c r="BH39" s="427">
        <v>2.7441436499999998</v>
      </c>
      <c r="BI39" s="427">
        <v>2.6490363619999999</v>
      </c>
      <c r="BJ39" s="427">
        <v>2.5756557139999998</v>
      </c>
      <c r="BK39" s="427">
        <v>2.103259097</v>
      </c>
      <c r="BL39" s="435">
        <v>2.6611448879999999</v>
      </c>
      <c r="BM39" s="435">
        <v>2.4968856719999999</v>
      </c>
      <c r="BN39" s="428">
        <v>2.5427024230000002</v>
      </c>
    </row>
    <row r="40" spans="2:66" s="327" customFormat="1" ht="15.75" customHeight="1">
      <c r="B40" s="404" t="s">
        <v>82</v>
      </c>
      <c r="C40" s="392">
        <v>257.64557162800003</v>
      </c>
      <c r="D40" s="392">
        <v>194.56091422700001</v>
      </c>
      <c r="E40" s="392">
        <v>178.639491091</v>
      </c>
      <c r="F40" s="392">
        <v>153.26503531700001</v>
      </c>
      <c r="G40" s="392">
        <v>112.09403785799999</v>
      </c>
      <c r="H40" s="392" t="s">
        <v>88</v>
      </c>
      <c r="I40" s="393">
        <v>181.66662466400001</v>
      </c>
      <c r="J40" s="393">
        <v>112.09403785799999</v>
      </c>
      <c r="K40" s="378">
        <v>180.90525958000001</v>
      </c>
      <c r="M40" s="404" t="s">
        <v>82</v>
      </c>
      <c r="N40" s="424">
        <v>36.278413260999997</v>
      </c>
      <c r="O40" s="424">
        <v>27.806008339000002</v>
      </c>
      <c r="P40" s="424">
        <v>22.365912424000001</v>
      </c>
      <c r="Q40" s="424">
        <v>22.164366605000001</v>
      </c>
      <c r="R40" s="424">
        <v>12.744085711</v>
      </c>
      <c r="S40" s="424" t="s">
        <v>88</v>
      </c>
      <c r="T40" s="434">
        <v>24.041306340999999</v>
      </c>
      <c r="U40" s="434">
        <v>12.744085711</v>
      </c>
      <c r="V40" s="425">
        <v>23.917675616</v>
      </c>
      <c r="X40" s="404" t="s">
        <v>82</v>
      </c>
      <c r="Y40" s="424">
        <v>64.689396978000005</v>
      </c>
      <c r="Z40" s="424">
        <v>56.187464667</v>
      </c>
      <c r="AA40" s="424">
        <v>55.763265722</v>
      </c>
      <c r="AB40" s="424">
        <v>48.702959571999997</v>
      </c>
      <c r="AC40" s="424">
        <v>29.647182584999999</v>
      </c>
      <c r="AD40" s="424" t="s">
        <v>88</v>
      </c>
      <c r="AE40" s="434">
        <v>55.356070819000003</v>
      </c>
      <c r="AF40" s="434">
        <v>29.647182584999999</v>
      </c>
      <c r="AG40" s="425">
        <v>55.032473416999999</v>
      </c>
      <c r="AI40" s="404" t="s">
        <v>82</v>
      </c>
      <c r="AJ40" s="424">
        <v>4.2323547210000001</v>
      </c>
      <c r="AK40" s="424">
        <v>4.1948182249999997</v>
      </c>
      <c r="AL40" s="424">
        <v>3.317646157</v>
      </c>
      <c r="AM40" s="424">
        <v>2.883278647</v>
      </c>
      <c r="AN40" s="424">
        <v>1.682541464</v>
      </c>
      <c r="AO40" s="424" t="s">
        <v>88</v>
      </c>
      <c r="AP40" s="434">
        <v>3.4543902310000001</v>
      </c>
      <c r="AQ40" s="434">
        <v>1.682541464</v>
      </c>
      <c r="AR40" s="425">
        <v>3.4298980079999999</v>
      </c>
      <c r="AT40" s="404" t="s">
        <v>82</v>
      </c>
      <c r="AU40" s="424">
        <v>91.948915674000006</v>
      </c>
      <c r="AV40" s="424">
        <v>92.747207126000006</v>
      </c>
      <c r="AW40" s="424">
        <v>88.532353061999999</v>
      </c>
      <c r="AX40" s="424">
        <v>88.588458548000006</v>
      </c>
      <c r="AY40" s="424">
        <v>85.121391858999999</v>
      </c>
      <c r="AZ40" s="424" t="s">
        <v>88</v>
      </c>
      <c r="BA40" s="434">
        <v>89.606157178000004</v>
      </c>
      <c r="BB40" s="434">
        <v>85.121391858999999</v>
      </c>
      <c r="BC40" s="425">
        <v>89.549707502999993</v>
      </c>
      <c r="BE40" s="404" t="s">
        <v>82</v>
      </c>
      <c r="BF40" s="424">
        <v>2.7744957459999999</v>
      </c>
      <c r="BG40" s="424">
        <v>2.8250222389999999</v>
      </c>
      <c r="BH40" s="424">
        <v>2.7675122839999999</v>
      </c>
      <c r="BI40" s="424">
        <v>3.0830833310000001</v>
      </c>
      <c r="BJ40" s="424">
        <v>2.1207747690000001</v>
      </c>
      <c r="BK40" s="424" t="s">
        <v>88</v>
      </c>
      <c r="BL40" s="434">
        <v>2.8189228709999998</v>
      </c>
      <c r="BM40" s="434">
        <v>2.1207747690000001</v>
      </c>
      <c r="BN40" s="425">
        <v>2.8141888119999998</v>
      </c>
    </row>
    <row r="41" spans="2:66" s="374" customFormat="1" ht="15.75" customHeight="1">
      <c r="B41" s="405" t="s">
        <v>81</v>
      </c>
      <c r="C41" s="406">
        <v>225.414193762</v>
      </c>
      <c r="D41" s="406">
        <v>214.80319975</v>
      </c>
      <c r="E41" s="406">
        <v>139.38248575399999</v>
      </c>
      <c r="F41" s="406">
        <v>79.860906318999994</v>
      </c>
      <c r="G41" s="406" t="s">
        <v>88</v>
      </c>
      <c r="H41" s="406" t="s">
        <v>88</v>
      </c>
      <c r="I41" s="408">
        <v>175.03350911199999</v>
      </c>
      <c r="J41" s="408" t="s">
        <v>88</v>
      </c>
      <c r="K41" s="409">
        <v>175.03350911199999</v>
      </c>
      <c r="M41" s="405" t="s">
        <v>81</v>
      </c>
      <c r="N41" s="429">
        <v>34.131274095000002</v>
      </c>
      <c r="O41" s="429">
        <v>27.249845849</v>
      </c>
      <c r="P41" s="429">
        <v>17.442410284000001</v>
      </c>
      <c r="Q41" s="429">
        <v>12.913445705999999</v>
      </c>
      <c r="R41" s="429" t="s">
        <v>88</v>
      </c>
      <c r="S41" s="429" t="s">
        <v>88</v>
      </c>
      <c r="T41" s="436">
        <v>23.204019581000001</v>
      </c>
      <c r="U41" s="436" t="s">
        <v>88</v>
      </c>
      <c r="V41" s="430">
        <v>23.204019581000001</v>
      </c>
      <c r="X41" s="405" t="s">
        <v>81</v>
      </c>
      <c r="Y41" s="429">
        <v>59.273809573000001</v>
      </c>
      <c r="Z41" s="429">
        <v>65.482718778000006</v>
      </c>
      <c r="AA41" s="429">
        <v>50.940823588999997</v>
      </c>
      <c r="AB41" s="429">
        <v>26.876515726000001</v>
      </c>
      <c r="AC41" s="429" t="s">
        <v>88</v>
      </c>
      <c r="AD41" s="429" t="s">
        <v>88</v>
      </c>
      <c r="AE41" s="436">
        <v>56.407968744000001</v>
      </c>
      <c r="AF41" s="436" t="s">
        <v>88</v>
      </c>
      <c r="AG41" s="430">
        <v>56.407968744000001</v>
      </c>
      <c r="AI41" s="405" t="s">
        <v>81</v>
      </c>
      <c r="AJ41" s="429">
        <v>3.9897408410000001</v>
      </c>
      <c r="AK41" s="429">
        <v>4.2634803620000001</v>
      </c>
      <c r="AL41" s="429">
        <v>4.288042162</v>
      </c>
      <c r="AM41" s="429">
        <v>1.8289176979999999</v>
      </c>
      <c r="AN41" s="429" t="s">
        <v>88</v>
      </c>
      <c r="AO41" s="429" t="s">
        <v>88</v>
      </c>
      <c r="AP41" s="436">
        <v>4.0949803229999997</v>
      </c>
      <c r="AQ41" s="436" t="s">
        <v>88</v>
      </c>
      <c r="AR41" s="430">
        <v>4.0949803229999997</v>
      </c>
      <c r="AT41" s="405" t="s">
        <v>81</v>
      </c>
      <c r="AU41" s="429">
        <v>92.134758447999999</v>
      </c>
      <c r="AV41" s="429">
        <v>90.403066151000004</v>
      </c>
      <c r="AW41" s="429">
        <v>92.948968148999995</v>
      </c>
      <c r="AX41" s="429">
        <v>88.797433178000006</v>
      </c>
      <c r="AY41" s="429" t="s">
        <v>88</v>
      </c>
      <c r="AZ41" s="429" t="s">
        <v>88</v>
      </c>
      <c r="BA41" s="436">
        <v>91.769113395999995</v>
      </c>
      <c r="BB41" s="436" t="s">
        <v>88</v>
      </c>
      <c r="BC41" s="430">
        <v>91.769113395999995</v>
      </c>
      <c r="BE41" s="405" t="s">
        <v>81</v>
      </c>
      <c r="BF41" s="429">
        <v>2.8800807759999998</v>
      </c>
      <c r="BG41" s="429">
        <v>3.1737448669999999</v>
      </c>
      <c r="BH41" s="429">
        <v>2.8838688819999998</v>
      </c>
      <c r="BI41" s="429">
        <v>3.1743940799999999</v>
      </c>
      <c r="BJ41" s="429" t="s">
        <v>88</v>
      </c>
      <c r="BK41" s="429" t="s">
        <v>88</v>
      </c>
      <c r="BL41" s="436">
        <v>2.9976277169999999</v>
      </c>
      <c r="BM41" s="436" t="s">
        <v>88</v>
      </c>
      <c r="BN41" s="430">
        <v>2.9976277169999999</v>
      </c>
    </row>
    <row r="42" spans="2:66" s="149" customFormat="1">
      <c r="B42" s="22" t="s">
        <v>556</v>
      </c>
      <c r="C42" s="440"/>
      <c r="D42" s="440"/>
      <c r="E42" s="440"/>
      <c r="F42" s="440"/>
      <c r="G42" s="440"/>
      <c r="H42" s="440"/>
      <c r="I42" s="440"/>
      <c r="J42" s="440"/>
      <c r="K42" s="441"/>
      <c r="M42" s="22" t="s">
        <v>556</v>
      </c>
      <c r="N42" s="440"/>
      <c r="O42" s="440"/>
      <c r="P42" s="440"/>
      <c r="Q42" s="440"/>
      <c r="R42" s="440"/>
      <c r="S42" s="440"/>
      <c r="T42" s="440"/>
      <c r="U42" s="440"/>
      <c r="V42" s="441"/>
      <c r="X42" s="22" t="s">
        <v>556</v>
      </c>
      <c r="Y42" s="440"/>
      <c r="Z42" s="440"/>
      <c r="AA42" s="440"/>
      <c r="AB42" s="440"/>
      <c r="AC42" s="440"/>
      <c r="AD42" s="440"/>
      <c r="AE42" s="440"/>
      <c r="AF42" s="440"/>
      <c r="AG42" s="441"/>
      <c r="AI42" s="22" t="s">
        <v>556</v>
      </c>
      <c r="AJ42" s="440"/>
      <c r="AK42" s="440"/>
      <c r="AL42" s="440"/>
      <c r="AM42" s="440"/>
      <c r="AN42" s="440"/>
      <c r="AO42" s="440"/>
      <c r="AP42" s="440"/>
      <c r="AQ42" s="440"/>
      <c r="AR42" s="441"/>
      <c r="AT42" s="22" t="s">
        <v>556</v>
      </c>
      <c r="AU42" s="440"/>
      <c r="AV42" s="440"/>
      <c r="AW42" s="440"/>
      <c r="AX42" s="440"/>
      <c r="AY42" s="440"/>
      <c r="AZ42" s="440"/>
      <c r="BA42" s="440"/>
      <c r="BB42" s="440"/>
      <c r="BC42" s="441"/>
      <c r="BE42" s="22" t="s">
        <v>556</v>
      </c>
      <c r="BF42" s="440"/>
      <c r="BG42" s="440"/>
      <c r="BH42" s="440"/>
      <c r="BI42" s="440"/>
      <c r="BJ42" s="440"/>
      <c r="BK42" s="440"/>
      <c r="BL42" s="440"/>
      <c r="BM42" s="440"/>
      <c r="BN42" s="441"/>
    </row>
    <row r="43" spans="2:66" s="22" customFormat="1">
      <c r="B43" s="22" t="s">
        <v>746</v>
      </c>
      <c r="C43" s="440"/>
      <c r="D43" s="440"/>
      <c r="E43" s="440"/>
      <c r="F43" s="440"/>
      <c r="G43" s="440"/>
      <c r="H43" s="440"/>
      <c r="I43" s="440"/>
      <c r="J43" s="440"/>
      <c r="K43" s="441"/>
      <c r="M43" s="22" t="s">
        <v>746</v>
      </c>
      <c r="N43" s="440"/>
      <c r="O43" s="440"/>
      <c r="P43" s="440"/>
      <c r="Q43" s="440"/>
      <c r="R43" s="440"/>
      <c r="S43" s="440"/>
      <c r="T43" s="440"/>
      <c r="U43" s="440"/>
      <c r="V43" s="441"/>
      <c r="X43" s="22" t="s">
        <v>746</v>
      </c>
      <c r="Y43" s="440"/>
      <c r="Z43" s="440"/>
      <c r="AA43" s="440"/>
      <c r="AB43" s="440"/>
      <c r="AC43" s="440"/>
      <c r="AD43" s="440"/>
      <c r="AE43" s="440"/>
      <c r="AF43" s="440"/>
      <c r="AG43" s="441"/>
      <c r="AI43" s="22" t="s">
        <v>746</v>
      </c>
      <c r="AJ43" s="440"/>
      <c r="AK43" s="440"/>
      <c r="AL43" s="440"/>
      <c r="AM43" s="440"/>
      <c r="AN43" s="440"/>
      <c r="AO43" s="440"/>
      <c r="AP43" s="440"/>
      <c r="AQ43" s="440"/>
      <c r="AR43" s="441"/>
      <c r="AT43" s="22" t="s">
        <v>746</v>
      </c>
      <c r="AU43" s="440"/>
      <c r="AV43" s="440"/>
      <c r="AW43" s="440"/>
      <c r="AX43" s="440"/>
      <c r="AY43" s="440"/>
      <c r="AZ43" s="440"/>
      <c r="BA43" s="440"/>
      <c r="BB43" s="440"/>
      <c r="BC43" s="441"/>
      <c r="BE43" s="22" t="s">
        <v>746</v>
      </c>
      <c r="BF43" s="440"/>
      <c r="BG43" s="440"/>
      <c r="BH43" s="440"/>
      <c r="BI43" s="440"/>
      <c r="BJ43" s="440"/>
      <c r="BK43" s="440"/>
      <c r="BL43" s="440"/>
      <c r="BM43" s="440"/>
      <c r="BN43" s="441"/>
    </row>
    <row r="44" spans="2:66" s="22" customFormat="1">
      <c r="B44" s="47" t="s">
        <v>604</v>
      </c>
      <c r="C44" s="440"/>
      <c r="D44" s="440"/>
      <c r="E44" s="440"/>
      <c r="F44" s="440"/>
      <c r="G44" s="440"/>
      <c r="H44" s="440"/>
      <c r="I44" s="440"/>
      <c r="J44" s="440"/>
      <c r="K44" s="441"/>
      <c r="M44" s="47" t="s">
        <v>604</v>
      </c>
      <c r="N44" s="440"/>
      <c r="O44" s="440"/>
      <c r="P44" s="440"/>
      <c r="Q44" s="440"/>
      <c r="R44" s="440"/>
      <c r="S44" s="440"/>
      <c r="T44" s="440"/>
      <c r="U44" s="440"/>
      <c r="V44" s="441"/>
      <c r="X44" s="47" t="s">
        <v>604</v>
      </c>
      <c r="Y44" s="440"/>
      <c r="Z44" s="440"/>
      <c r="AA44" s="440"/>
      <c r="AB44" s="440"/>
      <c r="AC44" s="440"/>
      <c r="AD44" s="440"/>
      <c r="AE44" s="440"/>
      <c r="AF44" s="440"/>
      <c r="AG44" s="441"/>
      <c r="AI44" s="47" t="s">
        <v>604</v>
      </c>
      <c r="AJ44" s="440"/>
      <c r="AK44" s="440"/>
      <c r="AL44" s="440"/>
      <c r="AM44" s="440"/>
      <c r="AN44" s="440"/>
      <c r="AO44" s="440"/>
      <c r="AP44" s="440"/>
      <c r="AQ44" s="440"/>
      <c r="AR44" s="441"/>
      <c r="AT44" s="47" t="s">
        <v>604</v>
      </c>
      <c r="AU44" s="440"/>
      <c r="AV44" s="440"/>
      <c r="AW44" s="440"/>
      <c r="AX44" s="440"/>
      <c r="AY44" s="440"/>
      <c r="AZ44" s="440"/>
      <c r="BA44" s="440"/>
      <c r="BB44" s="440"/>
      <c r="BC44" s="441"/>
      <c r="BE44" s="47" t="s">
        <v>604</v>
      </c>
      <c r="BF44" s="440"/>
      <c r="BG44" s="440"/>
      <c r="BH44" s="440"/>
      <c r="BI44" s="440"/>
      <c r="BJ44" s="440"/>
      <c r="BK44" s="440"/>
      <c r="BL44" s="440"/>
      <c r="BM44" s="440"/>
      <c r="BN44" s="441"/>
    </row>
    <row r="45" spans="2:66" s="22" customFormat="1">
      <c r="B45" s="410" t="s">
        <v>701</v>
      </c>
      <c r="C45" s="443"/>
      <c r="D45" s="443"/>
      <c r="E45" s="443"/>
      <c r="F45" s="443"/>
      <c r="G45" s="443"/>
      <c r="H45" s="443"/>
      <c r="I45" s="443"/>
      <c r="J45" s="443"/>
      <c r="K45" s="444"/>
      <c r="M45" s="410" t="s">
        <v>701</v>
      </c>
      <c r="N45" s="443"/>
      <c r="O45" s="443"/>
      <c r="P45" s="443"/>
      <c r="Q45" s="443"/>
      <c r="R45" s="443"/>
      <c r="S45" s="443"/>
      <c r="T45" s="443"/>
      <c r="U45" s="443"/>
      <c r="V45" s="444"/>
      <c r="X45" s="410" t="s">
        <v>701</v>
      </c>
      <c r="Y45" s="443"/>
      <c r="Z45" s="443"/>
      <c r="AA45" s="443"/>
      <c r="AB45" s="443"/>
      <c r="AC45" s="443"/>
      <c r="AD45" s="443"/>
      <c r="AE45" s="443"/>
      <c r="AF45" s="443"/>
      <c r="AG45" s="444"/>
      <c r="AI45" s="410" t="s">
        <v>701</v>
      </c>
      <c r="AJ45" s="443"/>
      <c r="AK45" s="443"/>
      <c r="AL45" s="443"/>
      <c r="AM45" s="443"/>
      <c r="AN45" s="443"/>
      <c r="AO45" s="443"/>
      <c r="AP45" s="443"/>
      <c r="AQ45" s="443"/>
      <c r="AR45" s="444"/>
      <c r="AT45" s="410" t="s">
        <v>701</v>
      </c>
      <c r="AU45" s="443"/>
      <c r="AV45" s="443"/>
      <c r="AW45" s="443"/>
      <c r="AX45" s="443"/>
      <c r="AY45" s="443"/>
      <c r="AZ45" s="443"/>
      <c r="BA45" s="443"/>
      <c r="BB45" s="443"/>
      <c r="BC45" s="444"/>
      <c r="BE45" s="410" t="s">
        <v>701</v>
      </c>
      <c r="BF45" s="443"/>
      <c r="BG45" s="443"/>
      <c r="BH45" s="443"/>
      <c r="BI45" s="443"/>
      <c r="BJ45" s="443"/>
      <c r="BK45" s="443"/>
      <c r="BL45" s="443"/>
      <c r="BM45" s="443"/>
      <c r="BN45" s="444"/>
    </row>
    <row r="46" spans="2:66">
      <c r="AU46" s="32"/>
      <c r="AV46" s="32"/>
      <c r="AW46" s="32"/>
      <c r="AX46" s="32"/>
      <c r="AY46" s="32"/>
      <c r="AZ46" s="32"/>
      <c r="BA46" s="32"/>
      <c r="BB46" s="32"/>
      <c r="BC46" s="70"/>
    </row>
    <row r="47" spans="2:66">
      <c r="AG47"/>
    </row>
    <row r="48" spans="2:66">
      <c r="AG48"/>
    </row>
    <row r="49" spans="33:33">
      <c r="AG49"/>
    </row>
    <row r="50" spans="33:33">
      <c r="AG50"/>
    </row>
    <row r="51" spans="33:33">
      <c r="AG51"/>
    </row>
    <row r="52" spans="33:33">
      <c r="AG52"/>
    </row>
    <row r="53" spans="33:33">
      <c r="AG53"/>
    </row>
    <row r="54" spans="33:33">
      <c r="AG54"/>
    </row>
    <row r="55" spans="33:33">
      <c r="AG55"/>
    </row>
    <row r="56" spans="33:33">
      <c r="AG56"/>
    </row>
    <row r="57" spans="33:33">
      <c r="AG57"/>
    </row>
    <row r="58" spans="33:33">
      <c r="AG58"/>
    </row>
    <row r="59" spans="33:33">
      <c r="AG59"/>
    </row>
    <row r="60" spans="33:33">
      <c r="AG60"/>
    </row>
    <row r="61" spans="33:33">
      <c r="AG61"/>
    </row>
    <row r="62" spans="33:33">
      <c r="AG62"/>
    </row>
    <row r="63" spans="33:33">
      <c r="AG63"/>
    </row>
    <row r="64" spans="33:33">
      <c r="AG64"/>
    </row>
    <row r="65" spans="33:33">
      <c r="AG65"/>
    </row>
    <row r="66" spans="33:33">
      <c r="AG66"/>
    </row>
    <row r="67" spans="33:33">
      <c r="AG67"/>
    </row>
    <row r="68" spans="33:33">
      <c r="AG68"/>
    </row>
    <row r="69" spans="33:33">
      <c r="AG69"/>
    </row>
    <row r="70" spans="33:33">
      <c r="AG70"/>
    </row>
    <row r="71" spans="33:33">
      <c r="AG71"/>
    </row>
    <row r="72" spans="33:33">
      <c r="AG72"/>
    </row>
    <row r="73" spans="33:33">
      <c r="AG73"/>
    </row>
    <row r="74" spans="33:33">
      <c r="AG74"/>
    </row>
    <row r="75" spans="33:33">
      <c r="AG75"/>
    </row>
    <row r="76" spans="33:33">
      <c r="AG76"/>
    </row>
    <row r="77" spans="33:33">
      <c r="AG77"/>
    </row>
    <row r="78" spans="33:33">
      <c r="AG78"/>
    </row>
    <row r="79" spans="33:33">
      <c r="AG79"/>
    </row>
    <row r="80" spans="33:33">
      <c r="AG80"/>
    </row>
    <row r="81" spans="33:33">
      <c r="AG81"/>
    </row>
    <row r="82" spans="33:33">
      <c r="AG82"/>
    </row>
    <row r="83" spans="33:33">
      <c r="AG83"/>
    </row>
    <row r="84" spans="33:33">
      <c r="AG84"/>
    </row>
    <row r="85" spans="33:33">
      <c r="AG85"/>
    </row>
    <row r="86" spans="33:33">
      <c r="AG86"/>
    </row>
    <row r="87" spans="33:33">
      <c r="AG87"/>
    </row>
    <row r="88" spans="33:33">
      <c r="AG88"/>
    </row>
    <row r="89" spans="33:33">
      <c r="AG89"/>
    </row>
    <row r="90" spans="33:33">
      <c r="AG90"/>
    </row>
    <row r="91" spans="33:33">
      <c r="AG91"/>
    </row>
    <row r="92" spans="33:33">
      <c r="AG92"/>
    </row>
    <row r="93" spans="33:33">
      <c r="AG93"/>
    </row>
    <row r="94" spans="33:33">
      <c r="AG94"/>
    </row>
    <row r="95" spans="33:33">
      <c r="AG95"/>
    </row>
    <row r="96" spans="33:33">
      <c r="AG96"/>
    </row>
    <row r="97" spans="33:33">
      <c r="AG97"/>
    </row>
    <row r="98" spans="33:33">
      <c r="AG98"/>
    </row>
    <row r="99" spans="33:33">
      <c r="AG99"/>
    </row>
    <row r="100" spans="33:33">
      <c r="AG100"/>
    </row>
    <row r="101" spans="33:33">
      <c r="AG101"/>
    </row>
    <row r="102" spans="33:33">
      <c r="AG102"/>
    </row>
    <row r="103" spans="33:33">
      <c r="AG103"/>
    </row>
    <row r="104" spans="33:33">
      <c r="AG104"/>
    </row>
  </sheetData>
  <pageMargins left="0.59055118110236227" right="0.59055118110236227" top="0.78740157480314965" bottom="0.78740157480314965" header="0.39370078740157483" footer="0.39370078740157483"/>
  <pageSetup paperSize="9" scale="70" firstPageNumber="71" fitToWidth="6" fitToHeight="0" orientation="landscape" useFirstPageNumber="1" r:id="rId1"/>
  <headerFooter alignWithMargins="0">
    <oddHeader>&amp;R&amp;12Les finances des groupements à fiscalité propre en 2017</oddHeader>
    <oddFooter>&amp;L&amp;12Direction Générale des Collectivités Locales / DESL&amp;C&amp;12&amp;P&amp;R&amp;12Mise en ligne : mars 2019</oddFooter>
    <firstHeader>&amp;RLes finances des groupements à fiscalité propre en 2016</firstHeader>
    <firstFooter>&amp;LDirection Générale des Collectivités Locales / DESL&amp;C&amp;P&amp;RMise en ligne : juillet 2018</firstFooter>
  </headerFooter>
  <colBreaks count="5" manualBreakCount="5">
    <brk id="11" max="45" man="1"/>
    <brk id="22" max="45" man="1"/>
    <brk id="33" max="45" man="1"/>
    <brk id="44" max="45" man="1"/>
    <brk id="55" max="45" man="1"/>
  </colBreaks>
</worksheet>
</file>

<file path=xl/worksheets/sheet24.xml><?xml version="1.0" encoding="utf-8"?>
<worksheet xmlns="http://schemas.openxmlformats.org/spreadsheetml/2006/main" xmlns:r="http://schemas.openxmlformats.org/officeDocument/2006/relationships">
  <sheetPr>
    <tabColor rgb="FF00B050"/>
  </sheetPr>
  <dimension ref="A1:K217"/>
  <sheetViews>
    <sheetView view="pageBreakPreview" zoomScale="60" zoomScaleNormal="100" workbookViewId="0">
      <selection activeCell="A70" sqref="A70"/>
    </sheetView>
  </sheetViews>
  <sheetFormatPr baseColWidth="10" defaultRowHeight="12.75"/>
  <cols>
    <col min="1" max="1" width="78.5703125" customWidth="1"/>
    <col min="2" max="9" width="17.28515625" customWidth="1"/>
    <col min="11" max="11" width="12" bestFit="1" customWidth="1"/>
  </cols>
  <sheetData>
    <row r="1" spans="1:9" ht="21">
      <c r="A1" s="9" t="s">
        <v>480</v>
      </c>
    </row>
    <row r="2" spans="1:9" ht="12.75" customHeight="1">
      <c r="A2" s="9"/>
    </row>
    <row r="3" spans="1:9" ht="12.75" customHeight="1">
      <c r="A3" s="88" t="s">
        <v>735</v>
      </c>
    </row>
    <row r="4" spans="1:9" ht="13.5" thickBot="1">
      <c r="A4" s="206"/>
      <c r="I4" s="443" t="s">
        <v>452</v>
      </c>
    </row>
    <row r="5" spans="1:9" ht="12.75" customHeight="1">
      <c r="A5" s="205" t="s">
        <v>457</v>
      </c>
      <c r="B5" s="530" t="s">
        <v>99</v>
      </c>
      <c r="C5" s="530" t="s">
        <v>100</v>
      </c>
      <c r="D5" s="530" t="s">
        <v>101</v>
      </c>
      <c r="E5" s="530" t="s">
        <v>341</v>
      </c>
      <c r="F5" s="531">
        <v>300000</v>
      </c>
      <c r="G5" s="532" t="s">
        <v>478</v>
      </c>
      <c r="H5" s="532" t="s">
        <v>478</v>
      </c>
      <c r="I5" s="532" t="s">
        <v>467</v>
      </c>
    </row>
    <row r="6" spans="1:9" ht="12.75" customHeight="1">
      <c r="A6" s="204"/>
      <c r="B6" s="533" t="s">
        <v>38</v>
      </c>
      <c r="C6" s="533" t="s">
        <v>38</v>
      </c>
      <c r="D6" s="533" t="s">
        <v>38</v>
      </c>
      <c r="E6" s="533" t="s">
        <v>38</v>
      </c>
      <c r="F6" s="533" t="s">
        <v>39</v>
      </c>
      <c r="G6" s="534" t="s">
        <v>466</v>
      </c>
      <c r="H6" s="534" t="s">
        <v>357</v>
      </c>
      <c r="I6" s="534" t="s">
        <v>115</v>
      </c>
    </row>
    <row r="7" spans="1:9" ht="12.75" customHeight="1" thickBot="1">
      <c r="A7" s="207"/>
      <c r="B7" s="535" t="s">
        <v>102</v>
      </c>
      <c r="C7" s="535" t="s">
        <v>103</v>
      </c>
      <c r="D7" s="535" t="s">
        <v>104</v>
      </c>
      <c r="E7" s="535" t="s">
        <v>342</v>
      </c>
      <c r="F7" s="535" t="s">
        <v>105</v>
      </c>
      <c r="G7" s="536" t="s">
        <v>357</v>
      </c>
      <c r="H7" s="536" t="s">
        <v>105</v>
      </c>
      <c r="I7" s="536" t="s">
        <v>479</v>
      </c>
    </row>
    <row r="8" spans="1:9" ht="12.75" customHeight="1"/>
    <row r="9" spans="1:9" ht="14.25" customHeight="1">
      <c r="A9" s="548" t="s">
        <v>407</v>
      </c>
      <c r="B9" s="549" t="s">
        <v>88</v>
      </c>
      <c r="C9" s="549" t="s">
        <v>88</v>
      </c>
      <c r="D9" s="549">
        <v>15.8725</v>
      </c>
      <c r="E9" s="549">
        <v>481.98869999999999</v>
      </c>
      <c r="F9" s="549">
        <v>1834.2511999999999</v>
      </c>
      <c r="G9" s="550">
        <v>15.8725</v>
      </c>
      <c r="H9" s="550">
        <v>2316.2399</v>
      </c>
      <c r="I9" s="550">
        <v>2332.1125000000002</v>
      </c>
    </row>
    <row r="10" spans="1:9" ht="14.25" customHeight="1">
      <c r="A10" s="526" t="s">
        <v>408</v>
      </c>
      <c r="B10" s="540" t="s">
        <v>88</v>
      </c>
      <c r="C10" s="540" t="s">
        <v>88</v>
      </c>
      <c r="D10" s="540">
        <v>15.319599999999999</v>
      </c>
      <c r="E10" s="540">
        <v>467.82350000000002</v>
      </c>
      <c r="F10" s="540">
        <v>1770.3996</v>
      </c>
      <c r="G10" s="271">
        <v>15.319599999999999</v>
      </c>
      <c r="H10" s="271">
        <v>2238.223</v>
      </c>
      <c r="I10" s="271">
        <v>2253.5427</v>
      </c>
    </row>
    <row r="11" spans="1:9" ht="14.25" customHeight="1">
      <c r="A11" s="527" t="s">
        <v>409</v>
      </c>
      <c r="B11" s="541" t="s">
        <v>88</v>
      </c>
      <c r="C11" s="541" t="s">
        <v>88</v>
      </c>
      <c r="D11" s="541">
        <v>0.54890000000000005</v>
      </c>
      <c r="E11" s="541">
        <v>13.363799999999999</v>
      </c>
      <c r="F11" s="541">
        <v>47.633099999999999</v>
      </c>
      <c r="G11" s="542">
        <v>0.54890000000000005</v>
      </c>
      <c r="H11" s="542">
        <v>60.996899999999997</v>
      </c>
      <c r="I11" s="542">
        <v>61.5458</v>
      </c>
    </row>
    <row r="12" spans="1:9" ht="14.25" customHeight="1">
      <c r="A12" s="526" t="s">
        <v>410</v>
      </c>
      <c r="B12" s="540" t="s">
        <v>88</v>
      </c>
      <c r="C12" s="540" t="s">
        <v>88</v>
      </c>
      <c r="D12" s="540">
        <v>4.0000000000000001E-3</v>
      </c>
      <c r="E12" s="540">
        <v>0.8014</v>
      </c>
      <c r="F12" s="540">
        <v>9.5134000000000007</v>
      </c>
      <c r="G12" s="271">
        <v>4.0000000000000001E-3</v>
      </c>
      <c r="H12" s="271">
        <v>10.3148</v>
      </c>
      <c r="I12" s="271">
        <v>10.3188</v>
      </c>
    </row>
    <row r="13" spans="1:9" ht="14.25" customHeight="1">
      <c r="A13" s="527" t="s">
        <v>462</v>
      </c>
      <c r="B13" s="541" t="s">
        <v>88</v>
      </c>
      <c r="C13" s="541" t="s">
        <v>88</v>
      </c>
      <c r="D13" s="541" t="s">
        <v>88</v>
      </c>
      <c r="E13" s="541" t="s">
        <v>88</v>
      </c>
      <c r="F13" s="541">
        <v>6.7051999999999996</v>
      </c>
      <c r="G13" s="542" t="s">
        <v>88</v>
      </c>
      <c r="H13" s="542">
        <v>6.7051999999999996</v>
      </c>
      <c r="I13" s="542">
        <v>6.7051999999999996</v>
      </c>
    </row>
    <row r="14" spans="1:9" ht="14.25" customHeight="1">
      <c r="A14" s="553" t="s">
        <v>411</v>
      </c>
      <c r="B14" s="554" t="s">
        <v>88</v>
      </c>
      <c r="C14" s="554" t="s">
        <v>88</v>
      </c>
      <c r="D14" s="554">
        <v>5.1098999999999997</v>
      </c>
      <c r="E14" s="554">
        <v>123.6335</v>
      </c>
      <c r="F14" s="554">
        <v>430.0686</v>
      </c>
      <c r="G14" s="555">
        <v>5.1098999999999997</v>
      </c>
      <c r="H14" s="555">
        <v>553.70209999999997</v>
      </c>
      <c r="I14" s="555">
        <v>558.81190000000004</v>
      </c>
    </row>
    <row r="15" spans="1:9" ht="14.25" customHeight="1">
      <c r="A15" s="527" t="s">
        <v>417</v>
      </c>
      <c r="B15" s="541" t="s">
        <v>88</v>
      </c>
      <c r="C15" s="541" t="s">
        <v>88</v>
      </c>
      <c r="D15" s="541" t="s">
        <v>88</v>
      </c>
      <c r="E15" s="541">
        <v>0.62470000000000003</v>
      </c>
      <c r="F15" s="541">
        <v>8.4071999999999996</v>
      </c>
      <c r="G15" s="542" t="s">
        <v>88</v>
      </c>
      <c r="H15" s="542">
        <v>9.0319000000000003</v>
      </c>
      <c r="I15" s="542">
        <v>9.0319000000000003</v>
      </c>
    </row>
    <row r="16" spans="1:9" ht="14.25" customHeight="1">
      <c r="A16" s="526" t="s">
        <v>412</v>
      </c>
      <c r="B16" s="540" t="s">
        <v>88</v>
      </c>
      <c r="C16" s="540" t="s">
        <v>88</v>
      </c>
      <c r="D16" s="540">
        <v>0.12659999999999999</v>
      </c>
      <c r="E16" s="540">
        <v>1.7855000000000001</v>
      </c>
      <c r="F16" s="540">
        <v>5.3630000000000004</v>
      </c>
      <c r="G16" s="271">
        <v>0.12659999999999999</v>
      </c>
      <c r="H16" s="271">
        <v>7.1483999999999996</v>
      </c>
      <c r="I16" s="271">
        <v>7.2750000000000004</v>
      </c>
    </row>
    <row r="17" spans="1:9" ht="14.25" customHeight="1">
      <c r="A17" s="543" t="s">
        <v>413</v>
      </c>
      <c r="B17" s="541" t="s">
        <v>88</v>
      </c>
      <c r="C17" s="541" t="s">
        <v>88</v>
      </c>
      <c r="D17" s="541">
        <v>4.9832999999999998</v>
      </c>
      <c r="E17" s="541">
        <v>110.5317</v>
      </c>
      <c r="F17" s="541">
        <v>412.97289999999998</v>
      </c>
      <c r="G17" s="542">
        <v>4.9832999999999998</v>
      </c>
      <c r="H17" s="542">
        <v>523.50459999999998</v>
      </c>
      <c r="I17" s="542">
        <v>528.48779999999999</v>
      </c>
    </row>
    <row r="18" spans="1:9" ht="14.25" customHeight="1">
      <c r="A18" s="526" t="s">
        <v>414</v>
      </c>
      <c r="B18" s="540" t="s">
        <v>88</v>
      </c>
      <c r="C18" s="540" t="s">
        <v>88</v>
      </c>
      <c r="D18" s="540">
        <v>0</v>
      </c>
      <c r="E18" s="540">
        <v>0.70509999999999995</v>
      </c>
      <c r="F18" s="540">
        <v>1.7941</v>
      </c>
      <c r="G18" s="271">
        <v>0</v>
      </c>
      <c r="H18" s="271">
        <v>2.4992000000000001</v>
      </c>
      <c r="I18" s="271">
        <v>2.4992000000000001</v>
      </c>
    </row>
    <row r="19" spans="1:9" ht="14.25" customHeight="1">
      <c r="A19" s="527" t="s">
        <v>415</v>
      </c>
      <c r="B19" s="541" t="s">
        <v>88</v>
      </c>
      <c r="C19" s="541" t="s">
        <v>88</v>
      </c>
      <c r="D19" s="541" t="s">
        <v>88</v>
      </c>
      <c r="E19" s="541">
        <v>9.9865999999999993</v>
      </c>
      <c r="F19" s="541">
        <v>0.65210000000000001</v>
      </c>
      <c r="G19" s="542" t="s">
        <v>88</v>
      </c>
      <c r="H19" s="542">
        <v>10.6388</v>
      </c>
      <c r="I19" s="542">
        <v>10.6388</v>
      </c>
    </row>
    <row r="20" spans="1:9" ht="14.25" customHeight="1">
      <c r="A20" s="553" t="s">
        <v>416</v>
      </c>
      <c r="B20" s="554" t="s">
        <v>88</v>
      </c>
      <c r="C20" s="554" t="s">
        <v>88</v>
      </c>
      <c r="D20" s="554">
        <v>4.5692000000000004</v>
      </c>
      <c r="E20" s="554">
        <v>30.846299999999999</v>
      </c>
      <c r="F20" s="554">
        <v>70.382199999999997</v>
      </c>
      <c r="G20" s="555">
        <v>4.5692000000000004</v>
      </c>
      <c r="H20" s="555">
        <v>101.2285</v>
      </c>
      <c r="I20" s="555">
        <v>105.79770000000001</v>
      </c>
    </row>
    <row r="21" spans="1:9" ht="14.25" customHeight="1">
      <c r="A21" s="543" t="s">
        <v>469</v>
      </c>
      <c r="B21" s="541" t="s">
        <v>88</v>
      </c>
      <c r="C21" s="541" t="s">
        <v>88</v>
      </c>
      <c r="D21" s="541">
        <v>2.8738000000000001</v>
      </c>
      <c r="E21" s="541">
        <v>0.52300000000000002</v>
      </c>
      <c r="F21" s="541">
        <v>2.1526999999999998</v>
      </c>
      <c r="G21" s="542">
        <v>2.8738000000000001</v>
      </c>
      <c r="H21" s="542">
        <v>2.6757</v>
      </c>
      <c r="I21" s="542">
        <v>5.5495000000000001</v>
      </c>
    </row>
    <row r="22" spans="1:9" ht="14.25" customHeight="1">
      <c r="A22" s="526" t="s">
        <v>418</v>
      </c>
      <c r="B22" s="540" t="s">
        <v>88</v>
      </c>
      <c r="C22" s="540" t="s">
        <v>88</v>
      </c>
      <c r="D22" s="540" t="s">
        <v>88</v>
      </c>
      <c r="E22" s="540">
        <v>2.706</v>
      </c>
      <c r="F22" s="540">
        <v>0.71220000000000006</v>
      </c>
      <c r="G22" s="271" t="s">
        <v>88</v>
      </c>
      <c r="H22" s="271">
        <v>3.4180999999999999</v>
      </c>
      <c r="I22" s="271">
        <v>3.4180999999999999</v>
      </c>
    </row>
    <row r="23" spans="1:9" ht="14.25" customHeight="1">
      <c r="A23" s="527" t="s">
        <v>419</v>
      </c>
      <c r="B23" s="541" t="s">
        <v>88</v>
      </c>
      <c r="C23" s="541" t="s">
        <v>88</v>
      </c>
      <c r="D23" s="541">
        <v>2.06E-2</v>
      </c>
      <c r="E23" s="541">
        <v>2.0697999999999999</v>
      </c>
      <c r="F23" s="541">
        <v>40.221299999999999</v>
      </c>
      <c r="G23" s="542">
        <v>2.06E-2</v>
      </c>
      <c r="H23" s="542">
        <v>42.2911</v>
      </c>
      <c r="I23" s="542">
        <v>42.311700000000002</v>
      </c>
    </row>
    <row r="24" spans="1:9" ht="14.25" customHeight="1">
      <c r="A24" s="526" t="s">
        <v>420</v>
      </c>
      <c r="B24" s="540" t="s">
        <v>88</v>
      </c>
      <c r="C24" s="540" t="s">
        <v>88</v>
      </c>
      <c r="D24" s="540">
        <v>0.23760000000000001</v>
      </c>
      <c r="E24" s="540">
        <v>22.575800000000001</v>
      </c>
      <c r="F24" s="540">
        <v>14.0045</v>
      </c>
      <c r="G24" s="271">
        <v>0.23760000000000001</v>
      </c>
      <c r="H24" s="271">
        <v>36.580300000000001</v>
      </c>
      <c r="I24" s="271">
        <v>36.817900000000002</v>
      </c>
    </row>
    <row r="25" spans="1:9" ht="14.25" customHeight="1">
      <c r="A25" s="527" t="s">
        <v>421</v>
      </c>
      <c r="B25" s="541" t="s">
        <v>88</v>
      </c>
      <c r="C25" s="541" t="s">
        <v>88</v>
      </c>
      <c r="D25" s="541">
        <v>1.4372</v>
      </c>
      <c r="E25" s="541">
        <v>1.2129000000000001</v>
      </c>
      <c r="F25" s="541">
        <v>12.979200000000001</v>
      </c>
      <c r="G25" s="542">
        <v>1.4372</v>
      </c>
      <c r="H25" s="542">
        <v>14.1922</v>
      </c>
      <c r="I25" s="542">
        <v>15.629300000000001</v>
      </c>
    </row>
    <row r="26" spans="1:9" s="47" customFormat="1" ht="14.25" customHeight="1">
      <c r="A26" s="529" t="s">
        <v>422</v>
      </c>
      <c r="B26" s="544" t="s">
        <v>88</v>
      </c>
      <c r="C26" s="544" t="s">
        <v>88</v>
      </c>
      <c r="D26" s="544" t="s">
        <v>88</v>
      </c>
      <c r="E26" s="544">
        <v>1.7587999999999999</v>
      </c>
      <c r="F26" s="544">
        <v>0</v>
      </c>
      <c r="G26" s="545" t="s">
        <v>88</v>
      </c>
      <c r="H26" s="545">
        <v>1.7587999999999999</v>
      </c>
      <c r="I26" s="545">
        <v>1.7587999999999999</v>
      </c>
    </row>
    <row r="27" spans="1:9" s="7" customFormat="1" ht="14.25" customHeight="1">
      <c r="A27" s="525" t="s">
        <v>423</v>
      </c>
      <c r="B27" s="551" t="s">
        <v>88</v>
      </c>
      <c r="C27" s="551" t="s">
        <v>88</v>
      </c>
      <c r="D27" s="551">
        <v>5.9856999999999996</v>
      </c>
      <c r="E27" s="551">
        <v>85.232200000000006</v>
      </c>
      <c r="F27" s="551">
        <v>406.66449999999998</v>
      </c>
      <c r="G27" s="552">
        <v>5.9856999999999996</v>
      </c>
      <c r="H27" s="552">
        <v>491.89670000000001</v>
      </c>
      <c r="I27" s="552">
        <v>497.88240000000002</v>
      </c>
    </row>
    <row r="28" spans="1:9" ht="14.25" customHeight="1">
      <c r="A28" s="529" t="s">
        <v>470</v>
      </c>
      <c r="B28" s="544" t="s">
        <v>88</v>
      </c>
      <c r="C28" s="544" t="s">
        <v>88</v>
      </c>
      <c r="D28" s="544" t="s">
        <v>88</v>
      </c>
      <c r="E28" s="544">
        <v>6.9988999999999999</v>
      </c>
      <c r="F28" s="544">
        <v>65.429000000000002</v>
      </c>
      <c r="G28" s="545" t="s">
        <v>88</v>
      </c>
      <c r="H28" s="545">
        <v>72.427800000000005</v>
      </c>
      <c r="I28" s="545">
        <v>72.427800000000005</v>
      </c>
    </row>
    <row r="29" spans="1:9" s="47" customFormat="1" ht="14.25" customHeight="1">
      <c r="A29" s="527" t="s">
        <v>424</v>
      </c>
      <c r="B29" s="541" t="s">
        <v>88</v>
      </c>
      <c r="C29" s="541" t="s">
        <v>88</v>
      </c>
      <c r="D29" s="541">
        <v>2.8913000000000002</v>
      </c>
      <c r="E29" s="541">
        <v>50.707700000000003</v>
      </c>
      <c r="F29" s="541">
        <v>210.30080000000001</v>
      </c>
      <c r="G29" s="542">
        <v>2.8913000000000002</v>
      </c>
      <c r="H29" s="542">
        <v>261.00850000000003</v>
      </c>
      <c r="I29" s="542">
        <v>263.89980000000003</v>
      </c>
    </row>
    <row r="30" spans="1:9" ht="14.25" customHeight="1">
      <c r="A30" s="526" t="s">
        <v>425</v>
      </c>
      <c r="B30" s="540" t="s">
        <v>88</v>
      </c>
      <c r="C30" s="540" t="s">
        <v>88</v>
      </c>
      <c r="D30" s="540">
        <v>3.0943999999999998</v>
      </c>
      <c r="E30" s="540">
        <v>27.525700000000001</v>
      </c>
      <c r="F30" s="540">
        <v>130.93469999999999</v>
      </c>
      <c r="G30" s="271">
        <v>3.0943999999999998</v>
      </c>
      <c r="H30" s="271">
        <v>158.46039999999999</v>
      </c>
      <c r="I30" s="271">
        <v>161.5548</v>
      </c>
    </row>
    <row r="31" spans="1:9" s="7" customFormat="1" ht="14.25" customHeight="1">
      <c r="A31" s="525" t="s">
        <v>426</v>
      </c>
      <c r="B31" s="551" t="s">
        <v>88</v>
      </c>
      <c r="C31" s="551" t="s">
        <v>88</v>
      </c>
      <c r="D31" s="551">
        <v>2.5562999999999998</v>
      </c>
      <c r="E31" s="551">
        <v>58.825200000000002</v>
      </c>
      <c r="F31" s="551">
        <v>136.7801</v>
      </c>
      <c r="G31" s="552">
        <v>2.5562999999999998</v>
      </c>
      <c r="H31" s="552">
        <v>195.6053</v>
      </c>
      <c r="I31" s="552">
        <v>198.16159999999999</v>
      </c>
    </row>
    <row r="32" spans="1:9" s="47" customFormat="1" ht="14.25" customHeight="1">
      <c r="A32" s="526" t="s">
        <v>471</v>
      </c>
      <c r="B32" s="540" t="s">
        <v>88</v>
      </c>
      <c r="C32" s="540" t="s">
        <v>88</v>
      </c>
      <c r="D32" s="540">
        <v>0.25059999999999999</v>
      </c>
      <c r="E32" s="540">
        <v>7.2234999999999996</v>
      </c>
      <c r="F32" s="540">
        <v>3.2589999999999999</v>
      </c>
      <c r="G32" s="271">
        <v>0.25059999999999999</v>
      </c>
      <c r="H32" s="271">
        <v>10.4824</v>
      </c>
      <c r="I32" s="271">
        <v>10.733000000000001</v>
      </c>
    </row>
    <row r="33" spans="1:9" ht="14.25" customHeight="1">
      <c r="A33" s="527" t="s">
        <v>427</v>
      </c>
      <c r="B33" s="541" t="s">
        <v>88</v>
      </c>
      <c r="C33" s="541" t="s">
        <v>88</v>
      </c>
      <c r="D33" s="541">
        <v>1.2595000000000001</v>
      </c>
      <c r="E33" s="541">
        <v>49.359900000000003</v>
      </c>
      <c r="F33" s="541">
        <v>128.78880000000001</v>
      </c>
      <c r="G33" s="542">
        <v>1.2595000000000001</v>
      </c>
      <c r="H33" s="542">
        <v>178.14869999999999</v>
      </c>
      <c r="I33" s="542">
        <v>179.40819999999999</v>
      </c>
    </row>
    <row r="34" spans="1:9" ht="14.25" customHeight="1">
      <c r="A34" s="526" t="s">
        <v>428</v>
      </c>
      <c r="B34" s="540" t="s">
        <v>88</v>
      </c>
      <c r="C34" s="540" t="s">
        <v>88</v>
      </c>
      <c r="D34" s="540">
        <v>1.0463</v>
      </c>
      <c r="E34" s="540">
        <v>2.2418</v>
      </c>
      <c r="F34" s="540">
        <v>4.7324000000000002</v>
      </c>
      <c r="G34" s="271">
        <v>1.0463</v>
      </c>
      <c r="H34" s="271">
        <v>6.9741999999999997</v>
      </c>
      <c r="I34" s="271">
        <v>8.0205000000000002</v>
      </c>
    </row>
    <row r="35" spans="1:9" s="7" customFormat="1" ht="14.25" customHeight="1">
      <c r="A35" s="525" t="s">
        <v>429</v>
      </c>
      <c r="B35" s="551" t="s">
        <v>88</v>
      </c>
      <c r="C35" s="551" t="s">
        <v>88</v>
      </c>
      <c r="D35" s="551">
        <v>6.1999000000000004</v>
      </c>
      <c r="E35" s="551">
        <v>15.6653</v>
      </c>
      <c r="F35" s="551">
        <v>898.14030000000002</v>
      </c>
      <c r="G35" s="552">
        <v>6.1999000000000004</v>
      </c>
      <c r="H35" s="552">
        <v>913.80550000000005</v>
      </c>
      <c r="I35" s="552">
        <v>920.00540000000001</v>
      </c>
    </row>
    <row r="36" spans="1:9" ht="14.25" customHeight="1">
      <c r="A36" s="529" t="s">
        <v>472</v>
      </c>
      <c r="B36" s="544" t="s">
        <v>88</v>
      </c>
      <c r="C36" s="544" t="s">
        <v>88</v>
      </c>
      <c r="D36" s="544">
        <v>1.8080000000000001</v>
      </c>
      <c r="E36" s="544">
        <v>2.0905</v>
      </c>
      <c r="F36" s="544">
        <v>75.837999999999994</v>
      </c>
      <c r="G36" s="545">
        <v>1.8080000000000001</v>
      </c>
      <c r="H36" s="545">
        <v>77.9285</v>
      </c>
      <c r="I36" s="545">
        <v>79.736400000000003</v>
      </c>
    </row>
    <row r="37" spans="1:9" ht="14.25" customHeight="1">
      <c r="A37" s="528" t="s">
        <v>430</v>
      </c>
      <c r="B37" s="541" t="s">
        <v>88</v>
      </c>
      <c r="C37" s="541" t="s">
        <v>88</v>
      </c>
      <c r="D37" s="541" t="s">
        <v>88</v>
      </c>
      <c r="E37" s="541">
        <v>0.52249999999999996</v>
      </c>
      <c r="F37" s="541">
        <v>6.0987</v>
      </c>
      <c r="G37" s="542" t="s">
        <v>88</v>
      </c>
      <c r="H37" s="542">
        <v>6.6212</v>
      </c>
      <c r="I37" s="542">
        <v>6.6212</v>
      </c>
    </row>
    <row r="38" spans="1:9" ht="14.25" customHeight="1">
      <c r="A38" s="529" t="s">
        <v>431</v>
      </c>
      <c r="B38" s="540" t="s">
        <v>88</v>
      </c>
      <c r="C38" s="540" t="s">
        <v>88</v>
      </c>
      <c r="D38" s="540">
        <v>3.0167000000000002</v>
      </c>
      <c r="E38" s="540">
        <v>0.33660000000000001</v>
      </c>
      <c r="F38" s="540">
        <v>2.0329999999999999</v>
      </c>
      <c r="G38" s="271">
        <v>3.0167000000000002</v>
      </c>
      <c r="H38" s="271">
        <v>2.3696000000000002</v>
      </c>
      <c r="I38" s="271">
        <v>5.3863000000000003</v>
      </c>
    </row>
    <row r="39" spans="1:9" ht="14.25" customHeight="1">
      <c r="A39" s="528" t="s">
        <v>432</v>
      </c>
      <c r="B39" s="546" t="s">
        <v>88</v>
      </c>
      <c r="C39" s="546" t="s">
        <v>88</v>
      </c>
      <c r="D39" s="546" t="s">
        <v>88</v>
      </c>
      <c r="E39" s="546">
        <v>2.1399999999999999E-2</v>
      </c>
      <c r="F39" s="546">
        <v>219.4571</v>
      </c>
      <c r="G39" s="547" t="s">
        <v>88</v>
      </c>
      <c r="H39" s="547">
        <v>219.4785</v>
      </c>
      <c r="I39" s="547">
        <v>219.4785</v>
      </c>
    </row>
    <row r="40" spans="1:9" ht="14.25" customHeight="1">
      <c r="A40" s="529" t="s">
        <v>433</v>
      </c>
      <c r="B40" s="544" t="s">
        <v>88</v>
      </c>
      <c r="C40" s="544" t="s">
        <v>88</v>
      </c>
      <c r="D40" s="544">
        <v>0.32979999999999998</v>
      </c>
      <c r="E40" s="544">
        <v>4.4499999999999998E-2</v>
      </c>
      <c r="F40" s="544">
        <v>40.876600000000003</v>
      </c>
      <c r="G40" s="545">
        <v>0.32979999999999998</v>
      </c>
      <c r="H40" s="545">
        <v>40.921100000000003</v>
      </c>
      <c r="I40" s="545">
        <v>41.250900000000001</v>
      </c>
    </row>
    <row r="41" spans="1:9" ht="14.25" customHeight="1">
      <c r="A41" s="528" t="s">
        <v>434</v>
      </c>
      <c r="B41" s="546" t="s">
        <v>88</v>
      </c>
      <c r="C41" s="546" t="s">
        <v>88</v>
      </c>
      <c r="D41" s="546">
        <v>1.0454000000000001</v>
      </c>
      <c r="E41" s="546">
        <v>12.649800000000001</v>
      </c>
      <c r="F41" s="546">
        <v>203.75739999999999</v>
      </c>
      <c r="G41" s="547">
        <v>1.0454000000000001</v>
      </c>
      <c r="H41" s="547">
        <v>216.40719999999999</v>
      </c>
      <c r="I41" s="547">
        <v>217.45259999999999</v>
      </c>
    </row>
    <row r="42" spans="1:9" ht="14.25" customHeight="1">
      <c r="A42" s="529" t="s">
        <v>463</v>
      </c>
      <c r="B42" s="544" t="s">
        <v>88</v>
      </c>
      <c r="C42" s="544" t="s">
        <v>88</v>
      </c>
      <c r="D42" s="544" t="s">
        <v>88</v>
      </c>
      <c r="E42" s="544" t="s">
        <v>88</v>
      </c>
      <c r="F42" s="544">
        <v>102.6713</v>
      </c>
      <c r="G42" s="545" t="s">
        <v>88</v>
      </c>
      <c r="H42" s="545">
        <v>102.6713</v>
      </c>
      <c r="I42" s="545">
        <v>102.6713</v>
      </c>
    </row>
    <row r="43" spans="1:9" s="47" customFormat="1" ht="14.25" customHeight="1">
      <c r="A43" s="528" t="s">
        <v>464</v>
      </c>
      <c r="B43" s="546" t="s">
        <v>88</v>
      </c>
      <c r="C43" s="546" t="s">
        <v>88</v>
      </c>
      <c r="D43" s="546" t="s">
        <v>88</v>
      </c>
      <c r="E43" s="546" t="s">
        <v>88</v>
      </c>
      <c r="F43" s="546">
        <v>247.40809999999999</v>
      </c>
      <c r="G43" s="547" t="s">
        <v>88</v>
      </c>
      <c r="H43" s="547">
        <v>247.40809999999999</v>
      </c>
      <c r="I43" s="547">
        <v>247.40809999999999</v>
      </c>
    </row>
    <row r="44" spans="1:9" s="7" customFormat="1" ht="14.25" customHeight="1">
      <c r="A44" s="559" t="s">
        <v>494</v>
      </c>
      <c r="B44" s="560" t="s">
        <v>88</v>
      </c>
      <c r="C44" s="560" t="s">
        <v>88</v>
      </c>
      <c r="D44" s="560">
        <v>0.17699999999999999</v>
      </c>
      <c r="E44" s="560">
        <v>11.672599999999999</v>
      </c>
      <c r="F44" s="560">
        <v>70.348200000000006</v>
      </c>
      <c r="G44" s="561">
        <v>0.17699999999999999</v>
      </c>
      <c r="H44" s="561">
        <v>82.020799999999994</v>
      </c>
      <c r="I44" s="561">
        <v>82.197800000000001</v>
      </c>
    </row>
    <row r="45" spans="1:9" ht="14.25" customHeight="1">
      <c r="A45" s="528" t="s">
        <v>473</v>
      </c>
      <c r="B45" s="546" t="s">
        <v>88</v>
      </c>
      <c r="C45" s="546" t="s">
        <v>88</v>
      </c>
      <c r="D45" s="546">
        <v>4.0000000000000001E-3</v>
      </c>
      <c r="E45" s="546">
        <v>4.7489999999999997</v>
      </c>
      <c r="F45" s="546">
        <v>7.2382</v>
      </c>
      <c r="G45" s="547">
        <v>4.0000000000000001E-3</v>
      </c>
      <c r="H45" s="547">
        <v>11.9872</v>
      </c>
      <c r="I45" s="547">
        <v>11.991199999999999</v>
      </c>
    </row>
    <row r="46" spans="1:9" s="47" customFormat="1" ht="14.25" customHeight="1">
      <c r="A46" s="529" t="s">
        <v>570</v>
      </c>
      <c r="B46" s="544" t="s">
        <v>88</v>
      </c>
      <c r="C46" s="544" t="s">
        <v>88</v>
      </c>
      <c r="D46" s="544">
        <v>0.17299999999999999</v>
      </c>
      <c r="E46" s="544">
        <v>6.9236000000000004</v>
      </c>
      <c r="F46" s="544">
        <v>63.11</v>
      </c>
      <c r="G46" s="545">
        <v>0.17299999999999999</v>
      </c>
      <c r="H46" s="545">
        <v>70.033500000000004</v>
      </c>
      <c r="I46" s="545">
        <v>70.206599999999995</v>
      </c>
    </row>
    <row r="47" spans="1:9" s="7" customFormat="1" ht="14.25" customHeight="1">
      <c r="A47" s="556" t="s">
        <v>435</v>
      </c>
      <c r="B47" s="557" t="s">
        <v>88</v>
      </c>
      <c r="C47" s="557" t="s">
        <v>88</v>
      </c>
      <c r="D47" s="557">
        <v>26.567900000000002</v>
      </c>
      <c r="E47" s="557">
        <v>365.4212</v>
      </c>
      <c r="F47" s="557">
        <v>2136.6718999999998</v>
      </c>
      <c r="G47" s="558">
        <v>26.567900000000002</v>
      </c>
      <c r="H47" s="558">
        <v>2502.0931</v>
      </c>
      <c r="I47" s="558">
        <v>2528.6608999999999</v>
      </c>
    </row>
    <row r="48" spans="1:9" s="47" customFormat="1" ht="14.25" customHeight="1">
      <c r="A48" s="526" t="s">
        <v>474</v>
      </c>
      <c r="B48" s="540" t="s">
        <v>88</v>
      </c>
      <c r="C48" s="540" t="s">
        <v>88</v>
      </c>
      <c r="D48" s="540">
        <v>2.5783</v>
      </c>
      <c r="E48" s="540">
        <v>34.406500000000001</v>
      </c>
      <c r="F48" s="540">
        <v>226.40379999999999</v>
      </c>
      <c r="G48" s="271">
        <v>2.5783</v>
      </c>
      <c r="H48" s="271">
        <v>260.81029999999998</v>
      </c>
      <c r="I48" s="271">
        <v>263.3886</v>
      </c>
    </row>
    <row r="49" spans="1:9" ht="14.25" customHeight="1">
      <c r="A49" s="527" t="s">
        <v>436</v>
      </c>
      <c r="B49" s="541" t="s">
        <v>88</v>
      </c>
      <c r="C49" s="541" t="s">
        <v>88</v>
      </c>
      <c r="D49" s="541">
        <v>0.79710000000000003</v>
      </c>
      <c r="E49" s="541">
        <v>26.186900000000001</v>
      </c>
      <c r="F49" s="541">
        <v>128.57550000000001</v>
      </c>
      <c r="G49" s="542">
        <v>0.79710000000000003</v>
      </c>
      <c r="H49" s="542">
        <v>154.76249999999999</v>
      </c>
      <c r="I49" s="542">
        <v>155.55959999999999</v>
      </c>
    </row>
    <row r="50" spans="1:9" s="47" customFormat="1" ht="14.25" customHeight="1">
      <c r="A50" s="526" t="s">
        <v>437</v>
      </c>
      <c r="B50" s="540" t="s">
        <v>88</v>
      </c>
      <c r="C50" s="540" t="s">
        <v>88</v>
      </c>
      <c r="D50" s="540">
        <v>18.3918</v>
      </c>
      <c r="E50" s="540">
        <v>185.05099999999999</v>
      </c>
      <c r="F50" s="540">
        <v>1447.5317</v>
      </c>
      <c r="G50" s="271">
        <v>18.3918</v>
      </c>
      <c r="H50" s="271">
        <v>1632.5826999999999</v>
      </c>
      <c r="I50" s="271">
        <v>1650.9745</v>
      </c>
    </row>
    <row r="51" spans="1:9" ht="14.25" customHeight="1">
      <c r="A51" s="527" t="s">
        <v>438</v>
      </c>
      <c r="B51" s="541" t="s">
        <v>88</v>
      </c>
      <c r="C51" s="541" t="s">
        <v>88</v>
      </c>
      <c r="D51" s="541">
        <v>1.0119</v>
      </c>
      <c r="E51" s="541">
        <v>37.422600000000003</v>
      </c>
      <c r="F51" s="541">
        <v>70.057000000000002</v>
      </c>
      <c r="G51" s="542">
        <v>1.0119</v>
      </c>
      <c r="H51" s="542">
        <v>107.4796</v>
      </c>
      <c r="I51" s="542">
        <v>108.4915</v>
      </c>
    </row>
    <row r="52" spans="1:9" ht="14.25" customHeight="1">
      <c r="A52" s="526" t="s">
        <v>439</v>
      </c>
      <c r="B52" s="540" t="s">
        <v>88</v>
      </c>
      <c r="C52" s="540" t="s">
        <v>88</v>
      </c>
      <c r="D52" s="540">
        <v>2.6705999999999999</v>
      </c>
      <c r="E52" s="540">
        <v>23.306699999999999</v>
      </c>
      <c r="F52" s="540">
        <v>38.4621</v>
      </c>
      <c r="G52" s="271">
        <v>2.6705999999999999</v>
      </c>
      <c r="H52" s="271">
        <v>61.768799999999999</v>
      </c>
      <c r="I52" s="271">
        <v>64.439400000000006</v>
      </c>
    </row>
    <row r="53" spans="1:9" ht="14.25" customHeight="1">
      <c r="A53" s="527" t="s">
        <v>440</v>
      </c>
      <c r="B53" s="541" t="s">
        <v>88</v>
      </c>
      <c r="C53" s="541" t="s">
        <v>88</v>
      </c>
      <c r="D53" s="541">
        <v>1.1181000000000001</v>
      </c>
      <c r="E53" s="541">
        <v>57.849899999999998</v>
      </c>
      <c r="F53" s="541">
        <v>203.69739999999999</v>
      </c>
      <c r="G53" s="542">
        <v>1.1181000000000001</v>
      </c>
      <c r="H53" s="542">
        <v>261.54739999999998</v>
      </c>
      <c r="I53" s="542">
        <v>262.66550000000001</v>
      </c>
    </row>
    <row r="54" spans="1:9" s="7" customFormat="1" ht="14.25" customHeight="1">
      <c r="A54" s="553" t="s">
        <v>441</v>
      </c>
      <c r="B54" s="554" t="s">
        <v>88</v>
      </c>
      <c r="C54" s="554" t="s">
        <v>88</v>
      </c>
      <c r="D54" s="554">
        <v>15.1723</v>
      </c>
      <c r="E54" s="554">
        <v>288.6841</v>
      </c>
      <c r="F54" s="554">
        <v>1259.0515</v>
      </c>
      <c r="G54" s="555">
        <v>15.1723</v>
      </c>
      <c r="H54" s="555">
        <v>1547.7356</v>
      </c>
      <c r="I54" s="555">
        <v>1562.9078999999999</v>
      </c>
    </row>
    <row r="55" spans="1:9" s="47" customFormat="1" ht="14.25" customHeight="1">
      <c r="A55" s="528" t="s">
        <v>475</v>
      </c>
      <c r="B55" s="546" t="s">
        <v>88</v>
      </c>
      <c r="C55" s="546" t="s">
        <v>88</v>
      </c>
      <c r="D55" s="546" t="s">
        <v>88</v>
      </c>
      <c r="E55" s="546">
        <v>2.8927999999999998</v>
      </c>
      <c r="F55" s="546">
        <v>78.860200000000006</v>
      </c>
      <c r="G55" s="547" t="s">
        <v>88</v>
      </c>
      <c r="H55" s="547">
        <v>81.753</v>
      </c>
      <c r="I55" s="547">
        <v>81.753</v>
      </c>
    </row>
    <row r="56" spans="1:9" s="47" customFormat="1" ht="14.25" customHeight="1">
      <c r="A56" s="529" t="s">
        <v>442</v>
      </c>
      <c r="B56" s="544" t="s">
        <v>88</v>
      </c>
      <c r="C56" s="544" t="s">
        <v>88</v>
      </c>
      <c r="D56" s="544">
        <v>3.5566</v>
      </c>
      <c r="E56" s="544">
        <v>0.4703</v>
      </c>
      <c r="F56" s="544">
        <v>30.673400000000001</v>
      </c>
      <c r="G56" s="545">
        <v>3.5566</v>
      </c>
      <c r="H56" s="545">
        <v>31.143699999999999</v>
      </c>
      <c r="I56" s="545">
        <v>34.700299999999999</v>
      </c>
    </row>
    <row r="57" spans="1:9" ht="14.25" customHeight="1">
      <c r="A57" s="528" t="s">
        <v>443</v>
      </c>
      <c r="B57" s="546" t="s">
        <v>88</v>
      </c>
      <c r="C57" s="546" t="s">
        <v>88</v>
      </c>
      <c r="D57" s="546">
        <v>0.45040000000000002</v>
      </c>
      <c r="E57" s="546">
        <v>132.35579999999999</v>
      </c>
      <c r="F57" s="546">
        <v>783.07839999999999</v>
      </c>
      <c r="G57" s="547">
        <v>0.45040000000000002</v>
      </c>
      <c r="H57" s="547">
        <v>915.43420000000003</v>
      </c>
      <c r="I57" s="547">
        <v>915.88459999999998</v>
      </c>
    </row>
    <row r="58" spans="1:9" ht="14.25" customHeight="1">
      <c r="A58" s="529" t="s">
        <v>444</v>
      </c>
      <c r="B58" s="544" t="s">
        <v>88</v>
      </c>
      <c r="C58" s="544" t="s">
        <v>88</v>
      </c>
      <c r="D58" s="544">
        <v>10.575200000000001</v>
      </c>
      <c r="E58" s="544">
        <v>140.93340000000001</v>
      </c>
      <c r="F58" s="544">
        <v>314.29090000000002</v>
      </c>
      <c r="G58" s="545">
        <v>10.575200000000001</v>
      </c>
      <c r="H58" s="545">
        <v>455.2242</v>
      </c>
      <c r="I58" s="545">
        <v>465.79950000000002</v>
      </c>
    </row>
    <row r="59" spans="1:9" ht="14.25" customHeight="1">
      <c r="A59" s="527" t="s">
        <v>445</v>
      </c>
      <c r="B59" s="541" t="s">
        <v>88</v>
      </c>
      <c r="C59" s="541" t="s">
        <v>88</v>
      </c>
      <c r="D59" s="541">
        <v>0.59</v>
      </c>
      <c r="E59" s="541">
        <v>11.5748</v>
      </c>
      <c r="F59" s="541">
        <v>42.677999999999997</v>
      </c>
      <c r="G59" s="542">
        <v>0.59</v>
      </c>
      <c r="H59" s="542">
        <v>54.252800000000001</v>
      </c>
      <c r="I59" s="542">
        <v>54.842799999999997</v>
      </c>
    </row>
    <row r="60" spans="1:9" ht="14.25" customHeight="1">
      <c r="A60" s="526" t="s">
        <v>465</v>
      </c>
      <c r="B60" s="540" t="s">
        <v>88</v>
      </c>
      <c r="C60" s="540" t="s">
        <v>88</v>
      </c>
      <c r="D60" s="540" t="s">
        <v>88</v>
      </c>
      <c r="E60" s="540">
        <v>0.45689999999999997</v>
      </c>
      <c r="F60" s="540">
        <v>9.4707000000000008</v>
      </c>
      <c r="G60" s="271" t="s">
        <v>88</v>
      </c>
      <c r="H60" s="271">
        <v>9.9276</v>
      </c>
      <c r="I60" s="271">
        <v>9.9276</v>
      </c>
    </row>
    <row r="61" spans="1:9" s="7" customFormat="1" ht="14.25" customHeight="1">
      <c r="A61" s="556" t="s">
        <v>446</v>
      </c>
      <c r="B61" s="557" t="s">
        <v>88</v>
      </c>
      <c r="C61" s="557" t="s">
        <v>88</v>
      </c>
      <c r="D61" s="557">
        <v>3.0215999999999998</v>
      </c>
      <c r="E61" s="557">
        <v>84.428100000000001</v>
      </c>
      <c r="F61" s="557">
        <v>280.6617</v>
      </c>
      <c r="G61" s="558">
        <v>3.0215999999999998</v>
      </c>
      <c r="H61" s="558">
        <v>365.08980000000003</v>
      </c>
      <c r="I61" s="558">
        <v>368.1114</v>
      </c>
    </row>
    <row r="62" spans="1:9" s="47" customFormat="1" ht="14.25" customHeight="1">
      <c r="A62" s="529" t="s">
        <v>571</v>
      </c>
      <c r="B62" s="544" t="s">
        <v>88</v>
      </c>
      <c r="C62" s="544" t="s">
        <v>88</v>
      </c>
      <c r="D62" s="544" t="s">
        <v>88</v>
      </c>
      <c r="E62" s="544">
        <v>3.2383000000000002</v>
      </c>
      <c r="F62" s="544">
        <v>16.798100000000002</v>
      </c>
      <c r="G62" s="545" t="s">
        <v>88</v>
      </c>
      <c r="H62" s="545">
        <v>20.0364</v>
      </c>
      <c r="I62" s="545">
        <v>20.0364</v>
      </c>
    </row>
    <row r="63" spans="1:9" ht="14.25" customHeight="1">
      <c r="A63" s="528" t="s">
        <v>447</v>
      </c>
      <c r="B63" s="546" t="s">
        <v>88</v>
      </c>
      <c r="C63" s="546" t="s">
        <v>88</v>
      </c>
      <c r="D63" s="546">
        <v>2.0331999999999999</v>
      </c>
      <c r="E63" s="546">
        <v>44.7029</v>
      </c>
      <c r="F63" s="546">
        <v>123.34910000000001</v>
      </c>
      <c r="G63" s="547">
        <v>2.0331999999999999</v>
      </c>
      <c r="H63" s="547">
        <v>168.05199999999999</v>
      </c>
      <c r="I63" s="547">
        <v>170.08519999999999</v>
      </c>
    </row>
    <row r="64" spans="1:9" ht="14.25" customHeight="1">
      <c r="A64" s="529" t="s">
        <v>448</v>
      </c>
      <c r="B64" s="544" t="s">
        <v>88</v>
      </c>
      <c r="C64" s="544" t="s">
        <v>88</v>
      </c>
      <c r="D64" s="544">
        <v>0.437</v>
      </c>
      <c r="E64" s="544">
        <v>0.84630000000000005</v>
      </c>
      <c r="F64" s="544">
        <v>12.313000000000001</v>
      </c>
      <c r="G64" s="545">
        <v>0.437</v>
      </c>
      <c r="H64" s="545">
        <v>13.1593</v>
      </c>
      <c r="I64" s="545">
        <v>13.596299999999999</v>
      </c>
    </row>
    <row r="65" spans="1:9" ht="14.25" customHeight="1">
      <c r="A65" s="527" t="s">
        <v>449</v>
      </c>
      <c r="B65" s="590" t="s">
        <v>88</v>
      </c>
      <c r="C65" s="541" t="s">
        <v>88</v>
      </c>
      <c r="D65" s="541">
        <v>0.5333</v>
      </c>
      <c r="E65" s="541">
        <v>17.9602</v>
      </c>
      <c r="F65" s="541">
        <v>44.937800000000003</v>
      </c>
      <c r="G65" s="542">
        <v>0.5333</v>
      </c>
      <c r="H65" s="542">
        <v>62.898000000000003</v>
      </c>
      <c r="I65" s="542">
        <v>63.4313</v>
      </c>
    </row>
    <row r="66" spans="1:9" ht="14.25" customHeight="1">
      <c r="A66" s="526" t="s">
        <v>450</v>
      </c>
      <c r="B66" s="540" t="s">
        <v>88</v>
      </c>
      <c r="C66" s="540" t="s">
        <v>88</v>
      </c>
      <c r="D66" s="540">
        <v>1.7999999999999999E-2</v>
      </c>
      <c r="E66" s="540">
        <v>17.680399999999999</v>
      </c>
      <c r="F66" s="540">
        <v>83.2637</v>
      </c>
      <c r="G66" s="271">
        <v>1.7999999999999999E-2</v>
      </c>
      <c r="H66" s="271">
        <v>100.94410000000001</v>
      </c>
      <c r="I66" s="271">
        <v>100.96210000000001</v>
      </c>
    </row>
    <row r="67" spans="1:9" ht="14.25" customHeight="1">
      <c r="A67" s="556" t="s">
        <v>451</v>
      </c>
      <c r="B67" s="557" t="s">
        <v>88</v>
      </c>
      <c r="C67" s="557" t="s">
        <v>88</v>
      </c>
      <c r="D67" s="717">
        <v>4.0199999999999996</v>
      </c>
      <c r="E67" s="557">
        <v>85.9636</v>
      </c>
      <c r="F67" s="557">
        <v>429.77449999999999</v>
      </c>
      <c r="G67" s="558">
        <v>4.0199999999999996</v>
      </c>
      <c r="H67" s="558">
        <v>515.73810000000003</v>
      </c>
      <c r="I67" s="558">
        <v>519.75810000000001</v>
      </c>
    </row>
    <row r="68" spans="1:9" ht="14.25" customHeight="1">
      <c r="A68" s="715" t="s">
        <v>453</v>
      </c>
      <c r="B68" s="716" t="s">
        <v>88</v>
      </c>
      <c r="C68" s="716" t="s">
        <v>88</v>
      </c>
      <c r="D68" s="716">
        <f>SUM(D9,D14,D20,D27,D31,D35,D44,D47,D54,D61,D67)</f>
        <v>89.252300000000005</v>
      </c>
      <c r="E68" s="716">
        <f t="shared" ref="E68:I68" si="0">SUM(E9,E14,E20,E27,E31,E35,E44,E47,E54,E61,E67)</f>
        <v>1632.3608000000002</v>
      </c>
      <c r="F68" s="716">
        <f t="shared" si="0"/>
        <v>7952.7946999999986</v>
      </c>
      <c r="G68" s="716">
        <f t="shared" si="0"/>
        <v>89.252300000000005</v>
      </c>
      <c r="H68" s="716">
        <f t="shared" si="0"/>
        <v>9585.1554000000015</v>
      </c>
      <c r="I68" s="716">
        <f t="shared" si="0"/>
        <v>9674.4075999999986</v>
      </c>
    </row>
    <row r="69" spans="1:9" ht="14.25" customHeight="1">
      <c r="A69" s="218" t="s">
        <v>742</v>
      </c>
      <c r="B69" s="585"/>
      <c r="C69" s="585"/>
      <c r="D69" s="585"/>
      <c r="E69" s="585"/>
      <c r="F69" s="585"/>
      <c r="G69" s="585"/>
      <c r="H69" s="585"/>
      <c r="I69" s="585"/>
    </row>
    <row r="70" spans="1:9" ht="14.25" customHeight="1">
      <c r="A70" s="218" t="s">
        <v>468</v>
      </c>
      <c r="B70" s="585"/>
      <c r="C70" s="585"/>
      <c r="D70" s="585"/>
      <c r="E70" s="585"/>
      <c r="F70" s="585"/>
      <c r="G70" s="585"/>
      <c r="H70" s="585"/>
      <c r="I70" s="585"/>
    </row>
    <row r="71" spans="1:9" ht="15" customHeight="1">
      <c r="A71" s="565" t="s">
        <v>486</v>
      </c>
      <c r="B71" s="3"/>
      <c r="C71" s="213"/>
      <c r="D71" s="3"/>
      <c r="E71" s="3"/>
      <c r="F71" s="213"/>
      <c r="G71" s="3"/>
      <c r="H71" s="3"/>
      <c r="I71" s="3"/>
    </row>
    <row r="72" spans="1:9" ht="15" customHeight="1">
      <c r="A72" s="38" t="s">
        <v>495</v>
      </c>
      <c r="D72" s="3"/>
      <c r="E72" s="3"/>
      <c r="F72" s="213"/>
      <c r="G72" s="3"/>
      <c r="H72" s="3"/>
      <c r="I72" s="3"/>
    </row>
    <row r="73" spans="1:9">
      <c r="A73" s="243" t="s">
        <v>662</v>
      </c>
      <c r="B73" s="3"/>
      <c r="C73" s="213"/>
      <c r="D73" s="3"/>
      <c r="E73" s="3"/>
      <c r="F73" s="213"/>
      <c r="G73" s="3"/>
      <c r="H73" s="3"/>
      <c r="I73" s="3"/>
    </row>
    <row r="76" spans="1:9" ht="16.5">
      <c r="A76" s="88" t="s">
        <v>736</v>
      </c>
    </row>
    <row r="77" spans="1:9" ht="13.5" thickBot="1">
      <c r="A77" s="206"/>
      <c r="I77" s="443" t="s">
        <v>27</v>
      </c>
    </row>
    <row r="78" spans="1:9">
      <c r="A78" s="205" t="s">
        <v>457</v>
      </c>
      <c r="B78" s="530" t="s">
        <v>99</v>
      </c>
      <c r="C78" s="530" t="s">
        <v>100</v>
      </c>
      <c r="D78" s="530" t="s">
        <v>101</v>
      </c>
      <c r="E78" s="530" t="s">
        <v>341</v>
      </c>
      <c r="F78" s="531">
        <v>300000</v>
      </c>
      <c r="G78" s="532" t="s">
        <v>478</v>
      </c>
      <c r="H78" s="532" t="s">
        <v>478</v>
      </c>
      <c r="I78" s="532" t="s">
        <v>467</v>
      </c>
    </row>
    <row r="79" spans="1:9">
      <c r="A79" s="204"/>
      <c r="B79" s="533" t="s">
        <v>38</v>
      </c>
      <c r="C79" s="533" t="s">
        <v>38</v>
      </c>
      <c r="D79" s="533" t="s">
        <v>38</v>
      </c>
      <c r="E79" s="533" t="s">
        <v>38</v>
      </c>
      <c r="F79" s="533" t="s">
        <v>39</v>
      </c>
      <c r="G79" s="534" t="s">
        <v>466</v>
      </c>
      <c r="H79" s="534" t="s">
        <v>357</v>
      </c>
      <c r="I79" s="534" t="s">
        <v>115</v>
      </c>
    </row>
    <row r="80" spans="1:9" ht="13.5" thickBot="1">
      <c r="A80" s="207"/>
      <c r="B80" s="535" t="s">
        <v>102</v>
      </c>
      <c r="C80" s="535" t="s">
        <v>103</v>
      </c>
      <c r="D80" s="535" t="s">
        <v>104</v>
      </c>
      <c r="E80" s="535" t="s">
        <v>342</v>
      </c>
      <c r="F80" s="535" t="s">
        <v>105</v>
      </c>
      <c r="G80" s="536" t="s">
        <v>357</v>
      </c>
      <c r="H80" s="536" t="s">
        <v>105</v>
      </c>
      <c r="I80" s="536" t="s">
        <v>479</v>
      </c>
    </row>
    <row r="82" spans="1:9">
      <c r="A82" s="548" t="s">
        <v>407</v>
      </c>
      <c r="B82" s="549" t="s">
        <v>88</v>
      </c>
      <c r="C82" s="549" t="s">
        <v>88</v>
      </c>
      <c r="D82" s="566">
        <f t="shared" ref="D82:I91" si="1">IF(D9="-","-",D9/D$68)</f>
        <v>0.17783855430056145</v>
      </c>
      <c r="E82" s="566">
        <f t="shared" si="1"/>
        <v>0.29527093520011016</v>
      </c>
      <c r="F82" s="566">
        <f t="shared" si="1"/>
        <v>0.23064234262202196</v>
      </c>
      <c r="G82" s="567">
        <f t="shared" si="1"/>
        <v>0.17783855430056145</v>
      </c>
      <c r="H82" s="567">
        <f t="shared" si="1"/>
        <v>0.2416486539174941</v>
      </c>
      <c r="I82" s="567">
        <f t="shared" si="1"/>
        <v>0.24105997973457316</v>
      </c>
    </row>
    <row r="83" spans="1:9">
      <c r="A83" s="526" t="s">
        <v>408</v>
      </c>
      <c r="B83" s="540" t="s">
        <v>88</v>
      </c>
      <c r="C83" s="540" t="s">
        <v>88</v>
      </c>
      <c r="D83" s="568">
        <f t="shared" si="1"/>
        <v>0.17164375595923018</v>
      </c>
      <c r="E83" s="568">
        <f t="shared" si="1"/>
        <v>0.28659319679815881</v>
      </c>
      <c r="F83" s="568">
        <f t="shared" si="1"/>
        <v>0.22261351723313066</v>
      </c>
      <c r="G83" s="569">
        <f t="shared" si="1"/>
        <v>0.17164375595923018</v>
      </c>
      <c r="H83" s="569">
        <f t="shared" si="1"/>
        <v>0.23350930752776314</v>
      </c>
      <c r="I83" s="569">
        <f t="shared" si="1"/>
        <v>0.23293857290031902</v>
      </c>
    </row>
    <row r="84" spans="1:9">
      <c r="A84" s="527" t="s">
        <v>409</v>
      </c>
      <c r="B84" s="541" t="s">
        <v>88</v>
      </c>
      <c r="C84" s="541" t="s">
        <v>88</v>
      </c>
      <c r="D84" s="570">
        <f t="shared" si="1"/>
        <v>6.1499815691024211E-3</v>
      </c>
      <c r="E84" s="570">
        <f t="shared" si="1"/>
        <v>8.186793017818118E-3</v>
      </c>
      <c r="F84" s="570">
        <f t="shared" si="1"/>
        <v>5.9894793964692696E-3</v>
      </c>
      <c r="G84" s="571">
        <f t="shared" si="1"/>
        <v>6.1499815691024211E-3</v>
      </c>
      <c r="H84" s="571">
        <f t="shared" si="1"/>
        <v>6.3636839941061353E-3</v>
      </c>
      <c r="I84" s="571">
        <f t="shared" si="1"/>
        <v>6.3617125249095362E-3</v>
      </c>
    </row>
    <row r="85" spans="1:9">
      <c r="A85" s="526" t="s">
        <v>410</v>
      </c>
      <c r="B85" s="540" t="s">
        <v>88</v>
      </c>
      <c r="C85" s="540" t="s">
        <v>88</v>
      </c>
      <c r="D85" s="568">
        <f t="shared" si="1"/>
        <v>4.4816772228838918E-5</v>
      </c>
      <c r="E85" s="568">
        <f t="shared" si="1"/>
        <v>4.9094538413321364E-4</v>
      </c>
      <c r="F85" s="568">
        <f t="shared" si="1"/>
        <v>1.1962335705711104E-3</v>
      </c>
      <c r="G85" s="569">
        <f t="shared" si="1"/>
        <v>4.4816772228838918E-5</v>
      </c>
      <c r="H85" s="569">
        <f t="shared" si="1"/>
        <v>1.0761223547820621E-3</v>
      </c>
      <c r="I85" s="569">
        <f t="shared" si="1"/>
        <v>1.0666079440357671E-3</v>
      </c>
    </row>
    <row r="86" spans="1:9">
      <c r="A86" s="527" t="s">
        <v>462</v>
      </c>
      <c r="B86" s="541" t="s">
        <v>88</v>
      </c>
      <c r="C86" s="541" t="s">
        <v>88</v>
      </c>
      <c r="D86" s="570" t="str">
        <f t="shared" si="1"/>
        <v>-</v>
      </c>
      <c r="E86" s="570" t="str">
        <f t="shared" si="1"/>
        <v>-</v>
      </c>
      <c r="F86" s="570">
        <f t="shared" si="1"/>
        <v>8.4312499604698719E-4</v>
      </c>
      <c r="G86" s="571" t="str">
        <f t="shared" si="1"/>
        <v>-</v>
      </c>
      <c r="H86" s="571">
        <f t="shared" si="1"/>
        <v>6.9954004084273882E-4</v>
      </c>
      <c r="I86" s="571">
        <f t="shared" si="1"/>
        <v>6.9308636530881747E-4</v>
      </c>
    </row>
    <row r="87" spans="1:9">
      <c r="A87" s="553" t="s">
        <v>411</v>
      </c>
      <c r="B87" s="554" t="s">
        <v>88</v>
      </c>
      <c r="C87" s="554" t="s">
        <v>88</v>
      </c>
      <c r="D87" s="574">
        <f t="shared" si="1"/>
        <v>5.7252306103035992E-2</v>
      </c>
      <c r="E87" s="574">
        <f t="shared" si="1"/>
        <v>7.5739076802138344E-2</v>
      </c>
      <c r="F87" s="574">
        <f t="shared" si="1"/>
        <v>5.4077669073992328E-2</v>
      </c>
      <c r="G87" s="575">
        <f t="shared" si="1"/>
        <v>5.7252306103035992E-2</v>
      </c>
      <c r="H87" s="575">
        <f t="shared" si="1"/>
        <v>5.7766627341273975E-2</v>
      </c>
      <c r="I87" s="575">
        <f t="shared" si="1"/>
        <v>5.7761872675284029E-2</v>
      </c>
    </row>
    <row r="88" spans="1:9">
      <c r="A88" s="527" t="s">
        <v>417</v>
      </c>
      <c r="B88" s="541" t="s">
        <v>88</v>
      </c>
      <c r="C88" s="541" t="s">
        <v>88</v>
      </c>
      <c r="D88" s="570" t="str">
        <f t="shared" si="1"/>
        <v>-</v>
      </c>
      <c r="E88" s="570">
        <f t="shared" si="1"/>
        <v>3.8269725663591037E-4</v>
      </c>
      <c r="F88" s="570">
        <f t="shared" si="1"/>
        <v>1.0571378134531754E-3</v>
      </c>
      <c r="G88" s="571" t="str">
        <f t="shared" si="1"/>
        <v>-</v>
      </c>
      <c r="H88" s="571">
        <f t="shared" si="1"/>
        <v>9.4227997597201173E-4</v>
      </c>
      <c r="I88" s="571">
        <f t="shared" si="1"/>
        <v>9.3358687926276766E-4</v>
      </c>
    </row>
    <row r="89" spans="1:9">
      <c r="A89" s="526" t="s">
        <v>412</v>
      </c>
      <c r="B89" s="540" t="s">
        <v>88</v>
      </c>
      <c r="C89" s="540" t="s">
        <v>88</v>
      </c>
      <c r="D89" s="568">
        <f t="shared" si="1"/>
        <v>1.4184508410427516E-3</v>
      </c>
      <c r="E89" s="568">
        <f t="shared" si="1"/>
        <v>1.0938145537432655E-3</v>
      </c>
      <c r="F89" s="568">
        <f t="shared" si="1"/>
        <v>6.74354136162977E-4</v>
      </c>
      <c r="G89" s="569">
        <f t="shared" si="1"/>
        <v>1.4184508410427516E-3</v>
      </c>
      <c r="H89" s="569">
        <f t="shared" si="1"/>
        <v>7.4577820616241635E-4</v>
      </c>
      <c r="I89" s="569">
        <f t="shared" si="1"/>
        <v>7.5198402845875556E-4</v>
      </c>
    </row>
    <row r="90" spans="1:9">
      <c r="A90" s="543" t="s">
        <v>413</v>
      </c>
      <c r="B90" s="541" t="s">
        <v>88</v>
      </c>
      <c r="C90" s="541" t="s">
        <v>88</v>
      </c>
      <c r="D90" s="570">
        <f t="shared" si="1"/>
        <v>5.5833855261993241E-2</v>
      </c>
      <c r="E90" s="570">
        <f t="shared" si="1"/>
        <v>6.7712787516093248E-2</v>
      </c>
      <c r="F90" s="570">
        <f t="shared" si="1"/>
        <v>5.1928022233492341E-2</v>
      </c>
      <c r="G90" s="571">
        <f t="shared" si="1"/>
        <v>5.5833855261993241E-2</v>
      </c>
      <c r="H90" s="571">
        <f t="shared" si="1"/>
        <v>5.4616182852914405E-2</v>
      </c>
      <c r="I90" s="571">
        <f t="shared" si="1"/>
        <v>5.4627406850213764E-2</v>
      </c>
    </row>
    <row r="91" spans="1:9">
      <c r="A91" s="526" t="s">
        <v>414</v>
      </c>
      <c r="B91" s="540" t="s">
        <v>88</v>
      </c>
      <c r="C91" s="540" t="s">
        <v>88</v>
      </c>
      <c r="D91" s="568">
        <f t="shared" si="1"/>
        <v>0</v>
      </c>
      <c r="E91" s="568">
        <f t="shared" si="1"/>
        <v>4.319510735616782E-4</v>
      </c>
      <c r="F91" s="568">
        <f t="shared" si="1"/>
        <v>2.2559365200260989E-4</v>
      </c>
      <c r="G91" s="569">
        <f t="shared" si="1"/>
        <v>0</v>
      </c>
      <c r="H91" s="569">
        <f t="shared" si="1"/>
        <v>2.6073651346330802E-4</v>
      </c>
      <c r="I91" s="569">
        <f t="shared" si="1"/>
        <v>2.5833106308235351E-4</v>
      </c>
    </row>
    <row r="92" spans="1:9">
      <c r="A92" s="527" t="s">
        <v>415</v>
      </c>
      <c r="B92" s="541" t="s">
        <v>88</v>
      </c>
      <c r="C92" s="541" t="s">
        <v>88</v>
      </c>
      <c r="D92" s="570" t="str">
        <f t="shared" ref="D92:I101" si="2">IF(D19="-","-",D19/D$68)</f>
        <v>-</v>
      </c>
      <c r="E92" s="570">
        <f t="shared" si="2"/>
        <v>6.1178876630705653E-3</v>
      </c>
      <c r="F92" s="570">
        <f t="shared" si="2"/>
        <v>8.1996332685414365E-5</v>
      </c>
      <c r="G92" s="571" t="str">
        <f t="shared" si="2"/>
        <v>-</v>
      </c>
      <c r="H92" s="571">
        <f t="shared" si="2"/>
        <v>1.1099246236529455E-3</v>
      </c>
      <c r="I92" s="571">
        <f t="shared" si="2"/>
        <v>1.0996849047377332E-3</v>
      </c>
    </row>
    <row r="93" spans="1:9">
      <c r="A93" s="553" t="s">
        <v>416</v>
      </c>
      <c r="B93" s="554" t="s">
        <v>88</v>
      </c>
      <c r="C93" s="554" t="s">
        <v>88</v>
      </c>
      <c r="D93" s="574">
        <f t="shared" si="2"/>
        <v>5.1194198917002699E-2</v>
      </c>
      <c r="E93" s="574">
        <f t="shared" si="2"/>
        <v>1.8896741455687982E-2</v>
      </c>
      <c r="F93" s="574">
        <f t="shared" si="2"/>
        <v>8.8499958385698067E-3</v>
      </c>
      <c r="G93" s="575">
        <f t="shared" si="2"/>
        <v>5.1194198917002699E-2</v>
      </c>
      <c r="H93" s="575">
        <f t="shared" si="2"/>
        <v>1.0560965970358705E-2</v>
      </c>
      <c r="I93" s="575">
        <f t="shared" si="2"/>
        <v>1.0935832391432424E-2</v>
      </c>
    </row>
    <row r="94" spans="1:9">
      <c r="A94" s="543" t="s">
        <v>417</v>
      </c>
      <c r="B94" s="541" t="s">
        <v>88</v>
      </c>
      <c r="C94" s="541" t="s">
        <v>88</v>
      </c>
      <c r="D94" s="570">
        <f t="shared" si="2"/>
        <v>3.2198610007809325E-2</v>
      </c>
      <c r="E94" s="570">
        <f t="shared" si="2"/>
        <v>3.2039485388279352E-4</v>
      </c>
      <c r="F94" s="570">
        <f t="shared" si="2"/>
        <v>2.7068471917173972E-4</v>
      </c>
      <c r="G94" s="571">
        <f t="shared" si="2"/>
        <v>3.2198610007809325E-2</v>
      </c>
      <c r="H94" s="571">
        <f t="shared" si="2"/>
        <v>2.791504037587121E-4</v>
      </c>
      <c r="I94" s="571">
        <f t="shared" si="2"/>
        <v>5.7362685442362391E-4</v>
      </c>
    </row>
    <row r="95" spans="1:9">
      <c r="A95" s="526" t="s">
        <v>418</v>
      </c>
      <c r="B95" s="540" t="s">
        <v>88</v>
      </c>
      <c r="C95" s="540" t="s">
        <v>88</v>
      </c>
      <c r="D95" s="568" t="str">
        <f t="shared" si="2"/>
        <v>-</v>
      </c>
      <c r="E95" s="568">
        <f t="shared" si="2"/>
        <v>1.6577217487702472E-3</v>
      </c>
      <c r="F95" s="568">
        <f t="shared" si="2"/>
        <v>8.9553424533893745E-5</v>
      </c>
      <c r="G95" s="569" t="str">
        <f t="shared" si="2"/>
        <v>-</v>
      </c>
      <c r="H95" s="569">
        <f t="shared" si="2"/>
        <v>3.5660350378878569E-4</v>
      </c>
      <c r="I95" s="569">
        <f t="shared" si="2"/>
        <v>3.533136230480924E-4</v>
      </c>
    </row>
    <row r="96" spans="1:9">
      <c r="A96" s="527" t="s">
        <v>419</v>
      </c>
      <c r="B96" s="541" t="s">
        <v>88</v>
      </c>
      <c r="C96" s="541" t="s">
        <v>88</v>
      </c>
      <c r="D96" s="570">
        <f t="shared" si="2"/>
        <v>2.3080637697852043E-4</v>
      </c>
      <c r="E96" s="570">
        <f t="shared" si="2"/>
        <v>1.2679794810068949E-3</v>
      </c>
      <c r="F96" s="570">
        <f t="shared" si="2"/>
        <v>5.0575051308692784E-3</v>
      </c>
      <c r="G96" s="571">
        <f t="shared" si="2"/>
        <v>2.3080637697852043E-4</v>
      </c>
      <c r="H96" s="571">
        <f t="shared" si="2"/>
        <v>4.4121454723623985E-3</v>
      </c>
      <c r="I96" s="571">
        <f t="shared" si="2"/>
        <v>4.3735701191667808E-3</v>
      </c>
    </row>
    <row r="97" spans="1:9">
      <c r="A97" s="526" t="s">
        <v>420</v>
      </c>
      <c r="B97" s="540" t="s">
        <v>88</v>
      </c>
      <c r="C97" s="540" t="s">
        <v>88</v>
      </c>
      <c r="D97" s="568">
        <f t="shared" si="2"/>
        <v>2.6621162703930317E-3</v>
      </c>
      <c r="E97" s="568">
        <f t="shared" si="2"/>
        <v>1.3830153235730728E-2</v>
      </c>
      <c r="F97" s="568">
        <f t="shared" si="2"/>
        <v>1.7609532910487433E-3</v>
      </c>
      <c r="G97" s="569">
        <f t="shared" si="2"/>
        <v>2.6621162703930317E-3</v>
      </c>
      <c r="H97" s="569">
        <f t="shared" si="2"/>
        <v>3.8163491851159761E-3</v>
      </c>
      <c r="I97" s="569">
        <f t="shared" si="2"/>
        <v>3.8057007232153426E-3</v>
      </c>
    </row>
    <row r="98" spans="1:9">
      <c r="A98" s="527" t="s">
        <v>421</v>
      </c>
      <c r="B98" s="541" t="s">
        <v>88</v>
      </c>
      <c r="C98" s="541" t="s">
        <v>88</v>
      </c>
      <c r="D98" s="570">
        <f t="shared" si="2"/>
        <v>1.6102666261821823E-2</v>
      </c>
      <c r="E98" s="570">
        <f t="shared" si="2"/>
        <v>7.4303426056298335E-4</v>
      </c>
      <c r="F98" s="570">
        <f t="shared" si="2"/>
        <v>1.6320300585654503E-3</v>
      </c>
      <c r="G98" s="571">
        <f t="shared" si="2"/>
        <v>1.6102666261821823E-2</v>
      </c>
      <c r="H98" s="571">
        <f t="shared" si="2"/>
        <v>1.4806437045350351E-3</v>
      </c>
      <c r="I98" s="571">
        <f t="shared" si="2"/>
        <v>1.6155304434351105E-3</v>
      </c>
    </row>
    <row r="99" spans="1:9">
      <c r="A99" s="529" t="s">
        <v>422</v>
      </c>
      <c r="B99" s="544" t="s">
        <v>88</v>
      </c>
      <c r="C99" s="544" t="s">
        <v>88</v>
      </c>
      <c r="D99" s="576" t="str">
        <f t="shared" si="2"/>
        <v>-</v>
      </c>
      <c r="E99" s="576">
        <f t="shared" si="2"/>
        <v>1.0774578757343351E-3</v>
      </c>
      <c r="F99" s="576">
        <f t="shared" si="2"/>
        <v>0</v>
      </c>
      <c r="G99" s="577" t="str">
        <f t="shared" si="2"/>
        <v>-</v>
      </c>
      <c r="H99" s="577">
        <f t="shared" si="2"/>
        <v>1.8349206941391892E-4</v>
      </c>
      <c r="I99" s="577">
        <f t="shared" si="2"/>
        <v>1.8179924525817996E-4</v>
      </c>
    </row>
    <row r="100" spans="1:9">
      <c r="A100" s="525" t="s">
        <v>423</v>
      </c>
      <c r="B100" s="551" t="s">
        <v>88</v>
      </c>
      <c r="C100" s="551" t="s">
        <v>88</v>
      </c>
      <c r="D100" s="572">
        <f t="shared" si="2"/>
        <v>6.7064938382540268E-2</v>
      </c>
      <c r="E100" s="572">
        <f t="shared" si="2"/>
        <v>5.221406934055265E-2</v>
      </c>
      <c r="F100" s="572">
        <f t="shared" si="2"/>
        <v>5.1134791647519842E-2</v>
      </c>
      <c r="G100" s="573">
        <f t="shared" si="2"/>
        <v>6.7064938382540268E-2</v>
      </c>
      <c r="H100" s="573">
        <f t="shared" si="2"/>
        <v>5.131859416697615E-2</v>
      </c>
      <c r="I100" s="573">
        <f t="shared" si="2"/>
        <v>5.1463864309376432E-2</v>
      </c>
    </row>
    <row r="101" spans="1:9">
      <c r="A101" s="529" t="s">
        <v>417</v>
      </c>
      <c r="B101" s="544" t="s">
        <v>88</v>
      </c>
      <c r="C101" s="544" t="s">
        <v>88</v>
      </c>
      <c r="D101" s="576" t="str">
        <f t="shared" si="2"/>
        <v>-</v>
      </c>
      <c r="E101" s="576">
        <f t="shared" si="2"/>
        <v>4.2875937721611537E-3</v>
      </c>
      <c r="F101" s="576">
        <f t="shared" si="2"/>
        <v>8.2271707579726679E-3</v>
      </c>
      <c r="G101" s="577" t="str">
        <f t="shared" si="2"/>
        <v>-</v>
      </c>
      <c r="H101" s="577">
        <f t="shared" si="2"/>
        <v>7.5562468189091635E-3</v>
      </c>
      <c r="I101" s="577">
        <f t="shared" si="2"/>
        <v>7.4865359197807645E-3</v>
      </c>
    </row>
    <row r="102" spans="1:9">
      <c r="A102" s="527" t="s">
        <v>424</v>
      </c>
      <c r="B102" s="541" t="s">
        <v>88</v>
      </c>
      <c r="C102" s="541" t="s">
        <v>88</v>
      </c>
      <c r="D102" s="570">
        <f t="shared" ref="D102:I111" si="3">IF(D29="-","-",D29/D$68)</f>
        <v>3.2394683386310491E-2</v>
      </c>
      <c r="E102" s="570">
        <f t="shared" si="3"/>
        <v>3.1064027021477113E-2</v>
      </c>
      <c r="F102" s="570">
        <f t="shared" si="3"/>
        <v>2.6443634965202866E-2</v>
      </c>
      <c r="G102" s="571">
        <f t="shared" si="3"/>
        <v>3.2394683386310491E-2</v>
      </c>
      <c r="H102" s="571">
        <f t="shared" si="3"/>
        <v>2.7230492267240652E-2</v>
      </c>
      <c r="I102" s="571">
        <f t="shared" si="3"/>
        <v>2.727813535580205E-2</v>
      </c>
    </row>
    <row r="103" spans="1:9">
      <c r="A103" s="526" t="s">
        <v>425</v>
      </c>
      <c r="B103" s="540" t="s">
        <v>88</v>
      </c>
      <c r="C103" s="540" t="s">
        <v>88</v>
      </c>
      <c r="D103" s="568">
        <f t="shared" si="3"/>
        <v>3.4670254996229784E-2</v>
      </c>
      <c r="E103" s="568">
        <f t="shared" si="3"/>
        <v>1.6862509807880708E-2</v>
      </c>
      <c r="F103" s="568">
        <f t="shared" si="3"/>
        <v>1.646398592434431E-2</v>
      </c>
      <c r="G103" s="569">
        <f t="shared" si="3"/>
        <v>3.4670254996229784E-2</v>
      </c>
      <c r="H103" s="569">
        <f t="shared" si="3"/>
        <v>1.6531855080826333E-2</v>
      </c>
      <c r="I103" s="569">
        <f t="shared" si="3"/>
        <v>1.6699193033793618E-2</v>
      </c>
    </row>
    <row r="104" spans="1:9">
      <c r="A104" s="525" t="s">
        <v>426</v>
      </c>
      <c r="B104" s="551" t="s">
        <v>88</v>
      </c>
      <c r="C104" s="551" t="s">
        <v>88</v>
      </c>
      <c r="D104" s="572">
        <f t="shared" si="3"/>
        <v>2.8641278712145231E-2</v>
      </c>
      <c r="E104" s="572">
        <f t="shared" si="3"/>
        <v>3.6036885962956226E-2</v>
      </c>
      <c r="F104" s="572">
        <f t="shared" si="3"/>
        <v>1.7198997982432518E-2</v>
      </c>
      <c r="G104" s="573">
        <f t="shared" si="3"/>
        <v>2.8641278712145231E-2</v>
      </c>
      <c r="H104" s="573">
        <f t="shared" si="3"/>
        <v>2.0407107849289535E-2</v>
      </c>
      <c r="I104" s="573">
        <f t="shared" si="3"/>
        <v>2.048307329949588E-2</v>
      </c>
    </row>
    <row r="105" spans="1:9">
      <c r="A105" s="526" t="s">
        <v>417</v>
      </c>
      <c r="B105" s="540" t="s">
        <v>88</v>
      </c>
      <c r="C105" s="540" t="s">
        <v>88</v>
      </c>
      <c r="D105" s="568">
        <f t="shared" si="3"/>
        <v>2.8077707801367579E-3</v>
      </c>
      <c r="E105" s="568">
        <f t="shared" si="3"/>
        <v>4.4251859025284113E-3</v>
      </c>
      <c r="F105" s="568">
        <f t="shared" si="3"/>
        <v>4.0979305048576199E-4</v>
      </c>
      <c r="G105" s="569">
        <f t="shared" si="3"/>
        <v>2.8077707801367579E-3</v>
      </c>
      <c r="H105" s="569">
        <f t="shared" si="3"/>
        <v>1.0936077259634204E-3</v>
      </c>
      <c r="I105" s="569">
        <f t="shared" si="3"/>
        <v>1.1094219350443744E-3</v>
      </c>
    </row>
    <row r="106" spans="1:9">
      <c r="A106" s="527" t="s">
        <v>427</v>
      </c>
      <c r="B106" s="541" t="s">
        <v>88</v>
      </c>
      <c r="C106" s="541" t="s">
        <v>88</v>
      </c>
      <c r="D106" s="570">
        <f t="shared" si="3"/>
        <v>1.4111681155555654E-2</v>
      </c>
      <c r="E106" s="570">
        <f t="shared" si="3"/>
        <v>3.0238351717340919E-2</v>
      </c>
      <c r="F106" s="570">
        <f t="shared" si="3"/>
        <v>1.6194156250506509E-2</v>
      </c>
      <c r="G106" s="571">
        <f t="shared" si="3"/>
        <v>1.4111681155555654E-2</v>
      </c>
      <c r="H106" s="571">
        <f t="shared" si="3"/>
        <v>1.8585895853081316E-2</v>
      </c>
      <c r="I106" s="571">
        <f t="shared" si="3"/>
        <v>1.854461869065761E-2</v>
      </c>
    </row>
    <row r="107" spans="1:9">
      <c r="A107" s="526" t="s">
        <v>428</v>
      </c>
      <c r="B107" s="540" t="s">
        <v>88</v>
      </c>
      <c r="C107" s="540" t="s">
        <v>88</v>
      </c>
      <c r="D107" s="568">
        <f t="shared" si="3"/>
        <v>1.1722947195758541E-2</v>
      </c>
      <c r="E107" s="568">
        <f t="shared" si="3"/>
        <v>1.3733483430868958E-3</v>
      </c>
      <c r="F107" s="568">
        <f t="shared" si="3"/>
        <v>5.9506125563633635E-4</v>
      </c>
      <c r="G107" s="569">
        <f t="shared" si="3"/>
        <v>1.1722947195758541E-2</v>
      </c>
      <c r="H107" s="569">
        <f t="shared" si="3"/>
        <v>7.2760427024479949E-4</v>
      </c>
      <c r="I107" s="569">
        <f t="shared" si="3"/>
        <v>8.2904301034411674E-4</v>
      </c>
    </row>
    <row r="108" spans="1:9">
      <c r="A108" s="525" t="s">
        <v>429</v>
      </c>
      <c r="B108" s="551" t="s">
        <v>88</v>
      </c>
      <c r="C108" s="551" t="s">
        <v>88</v>
      </c>
      <c r="D108" s="572">
        <f t="shared" si="3"/>
        <v>6.9464876535394612E-2</v>
      </c>
      <c r="E108" s="572">
        <f t="shared" si="3"/>
        <v>9.5967141578013875E-3</v>
      </c>
      <c r="F108" s="572">
        <f t="shared" si="3"/>
        <v>0.11293392246124499</v>
      </c>
      <c r="G108" s="573">
        <f t="shared" si="3"/>
        <v>6.9464876535394612E-2</v>
      </c>
      <c r="H108" s="573">
        <f t="shared" si="3"/>
        <v>9.5335491378679152E-2</v>
      </c>
      <c r="I108" s="573">
        <f t="shared" si="3"/>
        <v>9.5096820191863746E-2</v>
      </c>
    </row>
    <row r="109" spans="1:9">
      <c r="A109" s="529" t="s">
        <v>417</v>
      </c>
      <c r="B109" s="544" t="s">
        <v>88</v>
      </c>
      <c r="C109" s="544" t="s">
        <v>88</v>
      </c>
      <c r="D109" s="576">
        <f t="shared" si="3"/>
        <v>2.025718104743519E-2</v>
      </c>
      <c r="E109" s="576">
        <f t="shared" si="3"/>
        <v>1.2806605010362905E-3</v>
      </c>
      <c r="F109" s="576">
        <f t="shared" si="3"/>
        <v>9.5360188287018158E-3</v>
      </c>
      <c r="G109" s="577">
        <f t="shared" si="3"/>
        <v>2.025718104743519E-2</v>
      </c>
      <c r="H109" s="577">
        <f t="shared" si="3"/>
        <v>8.130123795384683E-3</v>
      </c>
      <c r="I109" s="577">
        <f t="shared" si="3"/>
        <v>8.2419930291132253E-3</v>
      </c>
    </row>
    <row r="110" spans="1:9">
      <c r="A110" s="528" t="s">
        <v>430</v>
      </c>
      <c r="B110" s="541" t="s">
        <v>88</v>
      </c>
      <c r="C110" s="541" t="s">
        <v>88</v>
      </c>
      <c r="D110" s="570" t="str">
        <f t="shared" si="3"/>
        <v>-</v>
      </c>
      <c r="E110" s="570">
        <f t="shared" si="3"/>
        <v>3.2008854905116559E-4</v>
      </c>
      <c r="F110" s="570">
        <f t="shared" si="3"/>
        <v>7.6686249677739081E-4</v>
      </c>
      <c r="G110" s="571" t="str">
        <f t="shared" si="3"/>
        <v>-</v>
      </c>
      <c r="H110" s="571">
        <f t="shared" si="3"/>
        <v>6.9077648965399133E-4</v>
      </c>
      <c r="I110" s="571">
        <f t="shared" si="3"/>
        <v>6.8440366312455157E-4</v>
      </c>
    </row>
    <row r="111" spans="1:9">
      <c r="A111" s="529" t="s">
        <v>431</v>
      </c>
      <c r="B111" s="540" t="s">
        <v>88</v>
      </c>
      <c r="C111" s="540" t="s">
        <v>88</v>
      </c>
      <c r="D111" s="568">
        <f t="shared" si="3"/>
        <v>3.3799689195684594E-2</v>
      </c>
      <c r="E111" s="568">
        <f t="shared" si="3"/>
        <v>2.062044126519088E-4</v>
      </c>
      <c r="F111" s="568">
        <f t="shared" si="3"/>
        <v>2.5563340645521758E-4</v>
      </c>
      <c r="G111" s="569">
        <f t="shared" si="3"/>
        <v>3.3799689195684594E-2</v>
      </c>
      <c r="H111" s="569">
        <f t="shared" si="3"/>
        <v>2.4721560591495467E-4</v>
      </c>
      <c r="I111" s="569">
        <f t="shared" si="3"/>
        <v>5.5675760446562139E-4</v>
      </c>
    </row>
    <row r="112" spans="1:9">
      <c r="A112" s="528" t="s">
        <v>432</v>
      </c>
      <c r="B112" s="546" t="s">
        <v>88</v>
      </c>
      <c r="C112" s="546" t="s">
        <v>88</v>
      </c>
      <c r="D112" s="580" t="str">
        <f t="shared" ref="D112:I114" si="4">IF(D39="-","-",D39/D$68)</f>
        <v>-</v>
      </c>
      <c r="E112" s="580">
        <f t="shared" si="4"/>
        <v>1.3109846793674534E-5</v>
      </c>
      <c r="F112" s="580">
        <f t="shared" si="4"/>
        <v>2.7594966081546157E-2</v>
      </c>
      <c r="G112" s="581" t="str">
        <f t="shared" si="4"/>
        <v>-</v>
      </c>
      <c r="H112" s="581">
        <f t="shared" si="4"/>
        <v>2.2897750828327724E-2</v>
      </c>
      <c r="I112" s="581">
        <f t="shared" si="4"/>
        <v>2.2686505373207558E-2</v>
      </c>
    </row>
    <row r="113" spans="1:11">
      <c r="A113" s="529" t="s">
        <v>433</v>
      </c>
      <c r="B113" s="544" t="s">
        <v>88</v>
      </c>
      <c r="C113" s="544" t="s">
        <v>88</v>
      </c>
      <c r="D113" s="576">
        <f t="shared" si="4"/>
        <v>3.6951428702677687E-3</v>
      </c>
      <c r="E113" s="576">
        <f t="shared" si="4"/>
        <v>2.7261130014883959E-5</v>
      </c>
      <c r="F113" s="576">
        <f t="shared" si="4"/>
        <v>5.1399038378294876E-3</v>
      </c>
      <c r="G113" s="577">
        <f t="shared" si="4"/>
        <v>3.6951428702677687E-3</v>
      </c>
      <c r="H113" s="577">
        <f t="shared" si="4"/>
        <v>4.2692161255935401E-3</v>
      </c>
      <c r="I113" s="577">
        <f t="shared" si="4"/>
        <v>4.2639199944397637E-3</v>
      </c>
    </row>
    <row r="114" spans="1:11">
      <c r="A114" s="528" t="s">
        <v>434</v>
      </c>
      <c r="B114" s="546" t="s">
        <v>88</v>
      </c>
      <c r="C114" s="546" t="s">
        <v>88</v>
      </c>
      <c r="D114" s="580">
        <f t="shared" si="4"/>
        <v>1.1712863422007053E-2</v>
      </c>
      <c r="E114" s="580">
        <f t="shared" si="4"/>
        <v>7.7493897182534643E-3</v>
      </c>
      <c r="F114" s="580">
        <f t="shared" si="4"/>
        <v>2.5620855018425162E-2</v>
      </c>
      <c r="G114" s="581">
        <f t="shared" si="4"/>
        <v>1.1712863422007053E-2</v>
      </c>
      <c r="H114" s="581">
        <f t="shared" si="4"/>
        <v>2.2577328271589623E-2</v>
      </c>
      <c r="I114" s="581">
        <f t="shared" si="4"/>
        <v>2.2477097202313456E-2</v>
      </c>
    </row>
    <row r="115" spans="1:11">
      <c r="A115" s="529" t="s">
        <v>463</v>
      </c>
      <c r="B115" s="544" t="s">
        <v>88</v>
      </c>
      <c r="C115" s="544" t="s">
        <v>88</v>
      </c>
      <c r="D115" s="576" t="str">
        <f t="shared" ref="D115:I115" si="5">IF(D42="-","-",D42/D$68)</f>
        <v>-</v>
      </c>
      <c r="E115" s="576" t="str">
        <f t="shared" si="5"/>
        <v>-</v>
      </c>
      <c r="F115" s="576">
        <f t="shared" si="5"/>
        <v>1.2910090587400681E-2</v>
      </c>
      <c r="G115" s="577" t="str">
        <f t="shared" si="5"/>
        <v>-</v>
      </c>
      <c r="H115" s="577">
        <f t="shared" si="5"/>
        <v>1.0711490394824479E-2</v>
      </c>
      <c r="I115" s="577">
        <f t="shared" si="5"/>
        <v>1.0612670485374218E-2</v>
      </c>
    </row>
    <row r="116" spans="1:11">
      <c r="A116" s="528" t="s">
        <v>464</v>
      </c>
      <c r="B116" s="546" t="s">
        <v>88</v>
      </c>
      <c r="C116" s="546" t="s">
        <v>88</v>
      </c>
      <c r="D116" s="580" t="str">
        <f t="shared" ref="D116:I116" si="6">IF(D43="-","-",D43/D$68)</f>
        <v>-</v>
      </c>
      <c r="E116" s="580" t="str">
        <f t="shared" si="6"/>
        <v>-</v>
      </c>
      <c r="F116" s="580">
        <f t="shared" si="6"/>
        <v>3.1109579629912995E-2</v>
      </c>
      <c r="G116" s="581" t="str">
        <f t="shared" si="6"/>
        <v>-</v>
      </c>
      <c r="H116" s="581">
        <f t="shared" si="6"/>
        <v>2.5811589867390149E-2</v>
      </c>
      <c r="I116" s="581">
        <f t="shared" si="6"/>
        <v>2.5573462503275139E-2</v>
      </c>
    </row>
    <row r="117" spans="1:11" s="47" customFormat="1">
      <c r="A117" s="529" t="s">
        <v>494</v>
      </c>
      <c r="B117" s="544" t="s">
        <v>88</v>
      </c>
      <c r="C117" s="544" t="s">
        <v>88</v>
      </c>
      <c r="D117" s="576">
        <f t="shared" ref="D117:I117" si="7">IF(D44="-","-",D44/D$68)</f>
        <v>1.9831421711261222E-3</v>
      </c>
      <c r="E117" s="576">
        <f t="shared" si="7"/>
        <v>7.1507475553198767E-3</v>
      </c>
      <c r="F117" s="576">
        <f t="shared" si="7"/>
        <v>8.8457206119001187E-3</v>
      </c>
      <c r="G117" s="577">
        <f t="shared" si="7"/>
        <v>1.9831421711261222E-3</v>
      </c>
      <c r="H117" s="577">
        <f t="shared" si="7"/>
        <v>8.5570652302622008E-3</v>
      </c>
      <c r="I117" s="577">
        <f t="shared" si="7"/>
        <v>8.4964168762126594E-3</v>
      </c>
    </row>
    <row r="118" spans="1:11">
      <c r="A118" s="528" t="s">
        <v>417</v>
      </c>
      <c r="B118" s="546" t="s">
        <v>88</v>
      </c>
      <c r="C118" s="546" t="s">
        <v>88</v>
      </c>
      <c r="D118" s="580">
        <f t="shared" ref="D118:I118" si="8">IF(D45="-","-",D45/D$68)</f>
        <v>4.4816772228838918E-5</v>
      </c>
      <c r="E118" s="580">
        <f t="shared" si="8"/>
        <v>2.909283290801886E-3</v>
      </c>
      <c r="F118" s="580">
        <f t="shared" si="8"/>
        <v>9.1014546119240339E-4</v>
      </c>
      <c r="G118" s="581">
        <f t="shared" si="8"/>
        <v>4.4816772228838918E-5</v>
      </c>
      <c r="H118" s="581">
        <f t="shared" si="8"/>
        <v>1.2506004858304121E-3</v>
      </c>
      <c r="I118" s="581">
        <f t="shared" si="8"/>
        <v>1.2394764099044164E-3</v>
      </c>
    </row>
    <row r="119" spans="1:11">
      <c r="A119" s="529" t="s">
        <v>494</v>
      </c>
      <c r="B119" s="544" t="s">
        <v>88</v>
      </c>
      <c r="C119" s="544" t="s">
        <v>88</v>
      </c>
      <c r="D119" s="576">
        <f t="shared" ref="D119:I119" si="9">IF(D46="-","-",D46/D$68)</f>
        <v>1.9383253988972831E-3</v>
      </c>
      <c r="E119" s="576">
        <f t="shared" si="9"/>
        <v>4.2414642645179912E-3</v>
      </c>
      <c r="F119" s="576">
        <f t="shared" si="9"/>
        <v>7.9355751507077139E-3</v>
      </c>
      <c r="G119" s="577">
        <f t="shared" si="9"/>
        <v>1.9383253988972831E-3</v>
      </c>
      <c r="H119" s="577">
        <f t="shared" si="9"/>
        <v>7.3064543116327556E-3</v>
      </c>
      <c r="I119" s="577">
        <f t="shared" si="9"/>
        <v>7.2569404663082428E-3</v>
      </c>
    </row>
    <row r="120" spans="1:11" s="7" customFormat="1">
      <c r="A120" s="556" t="s">
        <v>435</v>
      </c>
      <c r="B120" s="557" t="s">
        <v>88</v>
      </c>
      <c r="C120" s="557" t="s">
        <v>88</v>
      </c>
      <c r="D120" s="582">
        <f t="shared" ref="D120:I120" si="10">IF(D47="-","-",D47/D$68)</f>
        <v>0.2976718807246424</v>
      </c>
      <c r="E120" s="582">
        <f t="shared" si="10"/>
        <v>0.22386055827853743</v>
      </c>
      <c r="F120" s="582">
        <f t="shared" si="10"/>
        <v>0.26866931444866798</v>
      </c>
      <c r="G120" s="583">
        <f t="shared" si="10"/>
        <v>0.2976718807246424</v>
      </c>
      <c r="H120" s="583">
        <f t="shared" si="10"/>
        <v>0.26103834477216714</v>
      </c>
      <c r="I120" s="583">
        <f t="shared" si="10"/>
        <v>0.26137630380593024</v>
      </c>
    </row>
    <row r="121" spans="1:11">
      <c r="A121" s="526" t="s">
        <v>417</v>
      </c>
      <c r="B121" s="540" t="s">
        <v>88</v>
      </c>
      <c r="C121" s="540" t="s">
        <v>88</v>
      </c>
      <c r="D121" s="568">
        <f t="shared" ref="D121:I121" si="11">IF(D48="-","-",D48/D$68)</f>
        <v>2.8887770959403845E-2</v>
      </c>
      <c r="E121" s="568">
        <f t="shared" si="11"/>
        <v>2.1077754378811351E-2</v>
      </c>
      <c r="F121" s="568">
        <f t="shared" si="11"/>
        <v>2.8468457761144022E-2</v>
      </c>
      <c r="G121" s="569">
        <f t="shared" si="11"/>
        <v>2.8887770959403845E-2</v>
      </c>
      <c r="H121" s="569">
        <f t="shared" si="11"/>
        <v>2.7209814459554817E-2</v>
      </c>
      <c r="I121" s="569">
        <f t="shared" si="11"/>
        <v>2.7225294911080656E-2</v>
      </c>
      <c r="K121" s="271"/>
    </row>
    <row r="122" spans="1:11">
      <c r="A122" s="527" t="s">
        <v>436</v>
      </c>
      <c r="B122" s="541" t="s">
        <v>88</v>
      </c>
      <c r="C122" s="541" t="s">
        <v>88</v>
      </c>
      <c r="D122" s="570">
        <f t="shared" ref="D122:I122" si="12">IF(D49="-","-",D49/D$68)</f>
        <v>8.9308622859018763E-3</v>
      </c>
      <c r="E122" s="570">
        <f t="shared" si="12"/>
        <v>1.6042347990713818E-2</v>
      </c>
      <c r="F122" s="570">
        <f t="shared" si="12"/>
        <v>1.6167335490252253E-2</v>
      </c>
      <c r="G122" s="571">
        <f t="shared" si="12"/>
        <v>8.9308622859018763E-3</v>
      </c>
      <c r="H122" s="571">
        <f t="shared" si="12"/>
        <v>1.6146060605339792E-2</v>
      </c>
      <c r="I122" s="571">
        <f t="shared" si="12"/>
        <v>1.6079496175042285E-2</v>
      </c>
    </row>
    <row r="123" spans="1:11">
      <c r="A123" s="526" t="s">
        <v>437</v>
      </c>
      <c r="B123" s="540" t="s">
        <v>88</v>
      </c>
      <c r="C123" s="540" t="s">
        <v>88</v>
      </c>
      <c r="D123" s="568">
        <f t="shared" ref="D123:I123" si="13">IF(D50="-","-",D50/D$68)</f>
        <v>0.20606527786958989</v>
      </c>
      <c r="E123" s="568">
        <f t="shared" si="13"/>
        <v>0.11336403079515263</v>
      </c>
      <c r="F123" s="568">
        <f t="shared" si="13"/>
        <v>0.18201547438411811</v>
      </c>
      <c r="G123" s="569">
        <f t="shared" si="13"/>
        <v>0.20606527786958989</v>
      </c>
      <c r="H123" s="569">
        <f t="shared" si="13"/>
        <v>0.17032407215849621</v>
      </c>
      <c r="I123" s="569">
        <f t="shared" si="13"/>
        <v>0.17065380830139928</v>
      </c>
    </row>
    <row r="124" spans="1:11">
      <c r="A124" s="527" t="s">
        <v>438</v>
      </c>
      <c r="B124" s="541" t="s">
        <v>88</v>
      </c>
      <c r="C124" s="541" t="s">
        <v>88</v>
      </c>
      <c r="D124" s="570">
        <f t="shared" ref="D124:I124" si="14">IF(D51="-","-",D51/D$68)</f>
        <v>1.1337522954590526E-2</v>
      </c>
      <c r="E124" s="570">
        <f t="shared" si="14"/>
        <v>2.2925446384157229E-2</v>
      </c>
      <c r="F124" s="570">
        <f t="shared" si="14"/>
        <v>8.8091045528938417E-3</v>
      </c>
      <c r="G124" s="571">
        <f t="shared" si="14"/>
        <v>1.1337522954590526E-2</v>
      </c>
      <c r="H124" s="571">
        <f t="shared" si="14"/>
        <v>1.1213130670787037E-2</v>
      </c>
      <c r="I124" s="571">
        <f t="shared" si="14"/>
        <v>1.1214278381241661E-2</v>
      </c>
    </row>
    <row r="125" spans="1:11">
      <c r="A125" s="526" t="s">
        <v>439</v>
      </c>
      <c r="B125" s="540" t="s">
        <v>88</v>
      </c>
      <c r="C125" s="540" t="s">
        <v>88</v>
      </c>
      <c r="D125" s="568">
        <f t="shared" ref="D125:I125" si="15">IF(D52="-","-",D52/D$68)</f>
        <v>2.9921917978584303E-2</v>
      </c>
      <c r="E125" s="568">
        <f t="shared" si="15"/>
        <v>1.4277909638604406E-2</v>
      </c>
      <c r="F125" s="568">
        <f t="shared" si="15"/>
        <v>4.8362998733011437E-3</v>
      </c>
      <c r="G125" s="569">
        <f t="shared" si="15"/>
        <v>2.9921917978584303E-2</v>
      </c>
      <c r="H125" s="569">
        <f t="shared" si="15"/>
        <v>6.4442147698513044E-3</v>
      </c>
      <c r="I125" s="569">
        <f t="shared" si="15"/>
        <v>6.6608109420570639E-3</v>
      </c>
    </row>
    <row r="126" spans="1:11">
      <c r="A126" s="527" t="s">
        <v>440</v>
      </c>
      <c r="B126" s="541" t="s">
        <v>88</v>
      </c>
      <c r="C126" s="541" t="s">
        <v>88</v>
      </c>
      <c r="D126" s="570">
        <f t="shared" ref="D126:I126" si="16">IF(D53="-","-",D53/D$68)</f>
        <v>1.25274082572662E-2</v>
      </c>
      <c r="E126" s="570">
        <f t="shared" si="16"/>
        <v>3.5439407758382821E-2</v>
      </c>
      <c r="F126" s="570">
        <f t="shared" si="16"/>
        <v>2.5613310500772771E-2</v>
      </c>
      <c r="G126" s="571">
        <f t="shared" si="16"/>
        <v>1.25274082572662E-2</v>
      </c>
      <c r="H126" s="571">
        <f t="shared" si="16"/>
        <v>2.7286714621236077E-2</v>
      </c>
      <c r="I126" s="571">
        <f t="shared" si="16"/>
        <v>2.7150551316444435E-2</v>
      </c>
    </row>
    <row r="127" spans="1:11" s="7" customFormat="1">
      <c r="A127" s="553" t="s">
        <v>441</v>
      </c>
      <c r="B127" s="554" t="s">
        <v>88</v>
      </c>
      <c r="C127" s="554" t="s">
        <v>88</v>
      </c>
      <c r="D127" s="574">
        <f t="shared" ref="D127:I127" si="17">IF(D54="-","-",D54/D$68)</f>
        <v>0.16999337832190317</v>
      </c>
      <c r="E127" s="574">
        <f t="shared" si="17"/>
        <v>0.17685066928830928</v>
      </c>
      <c r="F127" s="574">
        <f t="shared" si="17"/>
        <v>0.15831560445034501</v>
      </c>
      <c r="G127" s="575">
        <f t="shared" si="17"/>
        <v>0.16999337832190317</v>
      </c>
      <c r="H127" s="575">
        <f t="shared" si="17"/>
        <v>0.16147214472912977</v>
      </c>
      <c r="I127" s="575">
        <f t="shared" si="17"/>
        <v>0.16155075996591256</v>
      </c>
    </row>
    <row r="128" spans="1:11">
      <c r="A128" s="528" t="s">
        <v>417</v>
      </c>
      <c r="B128" s="541" t="s">
        <v>88</v>
      </c>
      <c r="C128" s="541" t="s">
        <v>88</v>
      </c>
      <c r="D128" s="570" t="str">
        <f t="shared" ref="D128:I128" si="18">IF(D55="-","-",D55/D$68)</f>
        <v>-</v>
      </c>
      <c r="E128" s="570">
        <f t="shared" si="18"/>
        <v>1.7721572338664341E-3</v>
      </c>
      <c r="F128" s="570">
        <f t="shared" si="18"/>
        <v>9.9160361828528054E-3</v>
      </c>
      <c r="G128" s="571" t="str">
        <f t="shared" si="18"/>
        <v>-</v>
      </c>
      <c r="H128" s="571">
        <f t="shared" si="18"/>
        <v>8.5291261944485525E-3</v>
      </c>
      <c r="I128" s="571">
        <f t="shared" si="18"/>
        <v>8.4504399008369264E-3</v>
      </c>
    </row>
    <row r="129" spans="1:9">
      <c r="A129" s="529" t="s">
        <v>442</v>
      </c>
      <c r="B129" s="540" t="s">
        <v>88</v>
      </c>
      <c r="C129" s="540" t="s">
        <v>88</v>
      </c>
      <c r="D129" s="568">
        <f t="shared" ref="D129:I129" si="19">IF(D56="-","-",D56/D$68)</f>
        <v>3.9848833027272122E-2</v>
      </c>
      <c r="E129" s="568">
        <f t="shared" si="19"/>
        <v>2.8811032462921186E-4</v>
      </c>
      <c r="F129" s="568">
        <f t="shared" si="19"/>
        <v>3.8569334626480435E-3</v>
      </c>
      <c r="G129" s="569">
        <f t="shared" si="19"/>
        <v>3.9848833027272122E-2</v>
      </c>
      <c r="H129" s="569">
        <f t="shared" si="19"/>
        <v>3.2491596328213931E-3</v>
      </c>
      <c r="I129" s="569">
        <f t="shared" si="19"/>
        <v>3.5868139357700833E-3</v>
      </c>
    </row>
    <row r="130" spans="1:9">
      <c r="A130" s="528" t="s">
        <v>443</v>
      </c>
      <c r="B130" s="541" t="s">
        <v>88</v>
      </c>
      <c r="C130" s="541" t="s">
        <v>88</v>
      </c>
      <c r="D130" s="570">
        <f t="shared" ref="D130:I130" si="20">IF(D57="-","-",D57/D$68)</f>
        <v>5.0463685529672621E-3</v>
      </c>
      <c r="E130" s="570">
        <f t="shared" si="20"/>
        <v>8.1082442067954563E-2</v>
      </c>
      <c r="F130" s="570">
        <f t="shared" si="20"/>
        <v>9.8465813533448826E-2</v>
      </c>
      <c r="G130" s="571">
        <f t="shared" si="20"/>
        <v>5.0463685529672621E-3</v>
      </c>
      <c r="H130" s="571">
        <f t="shared" si="20"/>
        <v>9.550541037654954E-2</v>
      </c>
      <c r="I130" s="571">
        <f t="shared" si="20"/>
        <v>9.4670871630424189E-2</v>
      </c>
    </row>
    <row r="131" spans="1:9">
      <c r="A131" s="529" t="s">
        <v>444</v>
      </c>
      <c r="B131" s="540" t="s">
        <v>88</v>
      </c>
      <c r="C131" s="540" t="s">
        <v>88</v>
      </c>
      <c r="D131" s="568">
        <f t="shared" ref="D131:I131" si="21">IF(D58="-","-",D58/D$68)</f>
        <v>0.11848658241860434</v>
      </c>
      <c r="E131" s="568">
        <f t="shared" si="21"/>
        <v>8.6337162715497698E-2</v>
      </c>
      <c r="F131" s="568">
        <f t="shared" si="21"/>
        <v>3.9519554050603124E-2</v>
      </c>
      <c r="G131" s="569">
        <f t="shared" si="21"/>
        <v>0.11848658241860434</v>
      </c>
      <c r="H131" s="569">
        <f t="shared" si="21"/>
        <v>4.7492625941150619E-2</v>
      </c>
      <c r="I131" s="569">
        <f t="shared" si="21"/>
        <v>4.8147599239047989E-2</v>
      </c>
    </row>
    <row r="132" spans="1:9">
      <c r="A132" s="527" t="s">
        <v>445</v>
      </c>
      <c r="B132" s="546" t="s">
        <v>88</v>
      </c>
      <c r="C132" s="546" t="s">
        <v>88</v>
      </c>
      <c r="D132" s="580">
        <f t="shared" ref="D132:I132" si="22">IF(D59="-","-",D59/D$68)</f>
        <v>6.6104739037537398E-3</v>
      </c>
      <c r="E132" s="580">
        <f t="shared" si="22"/>
        <v>7.0908343302534581E-3</v>
      </c>
      <c r="F132" s="580">
        <f t="shared" si="22"/>
        <v>5.3664154061464717E-3</v>
      </c>
      <c r="G132" s="581">
        <f t="shared" si="22"/>
        <v>6.6104739037537398E-3</v>
      </c>
      <c r="H132" s="581">
        <f t="shared" si="22"/>
        <v>5.6600855944390835E-3</v>
      </c>
      <c r="I132" s="581">
        <f t="shared" si="22"/>
        <v>5.6688535637055447E-3</v>
      </c>
    </row>
    <row r="133" spans="1:9">
      <c r="A133" s="526" t="s">
        <v>465</v>
      </c>
      <c r="B133" s="544" t="s">
        <v>88</v>
      </c>
      <c r="C133" s="544" t="s">
        <v>88</v>
      </c>
      <c r="D133" s="576" t="str">
        <f t="shared" ref="D133:I133" si="23">IF(D60="-","-",D60/D$68)</f>
        <v>-</v>
      </c>
      <c r="E133" s="576">
        <f t="shared" si="23"/>
        <v>2.7990135514158383E-4</v>
      </c>
      <c r="F133" s="576">
        <f t="shared" si="23"/>
        <v>1.1908643888418247E-3</v>
      </c>
      <c r="G133" s="577" t="str">
        <f t="shared" si="23"/>
        <v>-</v>
      </c>
      <c r="H133" s="577">
        <f t="shared" si="23"/>
        <v>1.0357265569215495E-3</v>
      </c>
      <c r="I133" s="577">
        <f t="shared" si="23"/>
        <v>1.026171359577614E-3</v>
      </c>
    </row>
    <row r="134" spans="1:9" s="7" customFormat="1">
      <c r="A134" s="556" t="s">
        <v>446</v>
      </c>
      <c r="B134" s="557" t="s">
        <v>88</v>
      </c>
      <c r="C134" s="557" t="s">
        <v>88</v>
      </c>
      <c r="D134" s="582">
        <f t="shared" ref="D134:I134" si="24">IF(D61="-","-",D61/D$68)</f>
        <v>3.3854589741664914E-2</v>
      </c>
      <c r="E134" s="582">
        <f t="shared" si="24"/>
        <v>5.1721469910328645E-2</v>
      </c>
      <c r="F134" s="582">
        <f t="shared" si="24"/>
        <v>3.5290952500006072E-2</v>
      </c>
      <c r="G134" s="583">
        <f t="shared" si="24"/>
        <v>3.3854589741664914E-2</v>
      </c>
      <c r="H134" s="583">
        <f t="shared" si="24"/>
        <v>3.8089085128447678E-2</v>
      </c>
      <c r="I134" s="583">
        <f t="shared" si="24"/>
        <v>3.8050019724205138E-2</v>
      </c>
    </row>
    <row r="135" spans="1:9">
      <c r="A135" s="529" t="s">
        <v>417</v>
      </c>
      <c r="B135" s="544" t="s">
        <v>88</v>
      </c>
      <c r="C135" s="544" t="s">
        <v>88</v>
      </c>
      <c r="D135" s="576" t="str">
        <f t="shared" ref="D135:I135" si="25">IF(D62="-","-",D62/D$68)</f>
        <v>-</v>
      </c>
      <c r="E135" s="576">
        <f t="shared" si="25"/>
        <v>1.98381387252132E-3</v>
      </c>
      <c r="F135" s="576">
        <f t="shared" si="25"/>
        <v>2.1122260329441175E-3</v>
      </c>
      <c r="G135" s="577" t="str">
        <f t="shared" si="25"/>
        <v>-</v>
      </c>
      <c r="H135" s="577">
        <f t="shared" si="25"/>
        <v>2.0903573456931119E-3</v>
      </c>
      <c r="I135" s="577">
        <f t="shared" si="25"/>
        <v>2.0710725481527161E-3</v>
      </c>
    </row>
    <row r="136" spans="1:9">
      <c r="A136" s="528" t="s">
        <v>447</v>
      </c>
      <c r="B136" s="541" t="s">
        <v>88</v>
      </c>
      <c r="C136" s="541" t="s">
        <v>88</v>
      </c>
      <c r="D136" s="570">
        <f t="shared" ref="D136:I136" si="26">IF(D63="-","-",D63/D$68)</f>
        <v>2.2780365323918819E-2</v>
      </c>
      <c r="E136" s="570">
        <f t="shared" si="26"/>
        <v>2.7385428515558568E-2</v>
      </c>
      <c r="F136" s="570">
        <f t="shared" si="26"/>
        <v>1.5510157705944556E-2</v>
      </c>
      <c r="G136" s="571">
        <f t="shared" si="26"/>
        <v>2.2780365323918819E-2</v>
      </c>
      <c r="H136" s="571">
        <f t="shared" si="26"/>
        <v>1.7532527432992894E-2</v>
      </c>
      <c r="I136" s="571">
        <f t="shared" si="26"/>
        <v>1.7580942113706272E-2</v>
      </c>
    </row>
    <row r="137" spans="1:9">
      <c r="A137" s="529" t="s">
        <v>448</v>
      </c>
      <c r="B137" s="540" t="s">
        <v>88</v>
      </c>
      <c r="C137" s="540" t="s">
        <v>88</v>
      </c>
      <c r="D137" s="568">
        <f t="shared" ref="D137:I137" si="27">IF(D64="-","-",D64/D$68)</f>
        <v>4.896232366000652E-3</v>
      </c>
      <c r="E137" s="568">
        <f t="shared" si="27"/>
        <v>5.1845155801339999E-4</v>
      </c>
      <c r="F137" s="568">
        <f t="shared" si="27"/>
        <v>1.5482607642317238E-3</v>
      </c>
      <c r="G137" s="569">
        <f t="shared" si="27"/>
        <v>4.896232366000652E-3</v>
      </c>
      <c r="H137" s="569">
        <f t="shared" si="27"/>
        <v>1.3728833233105431E-3</v>
      </c>
      <c r="I137" s="569">
        <f t="shared" si="27"/>
        <v>1.4053883774754333E-3</v>
      </c>
    </row>
    <row r="138" spans="1:9">
      <c r="A138" s="527" t="s">
        <v>449</v>
      </c>
      <c r="B138" s="546" t="s">
        <v>88</v>
      </c>
      <c r="C138" s="546" t="s">
        <v>88</v>
      </c>
      <c r="D138" s="580">
        <f t="shared" ref="D138:I138" si="28">IF(D65="-","-",D65/D$68)</f>
        <v>5.9751961574099491E-3</v>
      </c>
      <c r="E138" s="580">
        <f t="shared" si="28"/>
        <v>1.1002592074007167E-2</v>
      </c>
      <c r="F138" s="580">
        <f t="shared" si="28"/>
        <v>5.6505670893277314E-3</v>
      </c>
      <c r="G138" s="581">
        <f t="shared" si="28"/>
        <v>5.9751961574099491E-3</v>
      </c>
      <c r="H138" s="581">
        <f t="shared" si="28"/>
        <v>6.5620219365457545E-3</v>
      </c>
      <c r="I138" s="581">
        <f t="shared" si="28"/>
        <v>6.5566081792956515E-3</v>
      </c>
    </row>
    <row r="139" spans="1:9">
      <c r="A139" s="526" t="s">
        <v>450</v>
      </c>
      <c r="B139" s="544" t="s">
        <v>88</v>
      </c>
      <c r="C139" s="544" t="s">
        <v>88</v>
      </c>
      <c r="D139" s="576">
        <f t="shared" ref="D139:I139" si="29">IF(D66="-","-",D66/D$68)</f>
        <v>2.0167547502977513E-4</v>
      </c>
      <c r="E139" s="576">
        <f t="shared" si="29"/>
        <v>1.0831183890228187E-2</v>
      </c>
      <c r="F139" s="576">
        <f t="shared" si="29"/>
        <v>1.0469740907557945E-2</v>
      </c>
      <c r="G139" s="577">
        <f t="shared" si="29"/>
        <v>2.0167547502977513E-4</v>
      </c>
      <c r="H139" s="577">
        <f t="shared" si="29"/>
        <v>1.0531295089905374E-2</v>
      </c>
      <c r="I139" s="577">
        <f t="shared" si="29"/>
        <v>1.0435998169024843E-2</v>
      </c>
    </row>
    <row r="140" spans="1:9" s="7" customFormat="1">
      <c r="A140" s="556" t="s">
        <v>451</v>
      </c>
      <c r="B140" s="557" t="s">
        <v>88</v>
      </c>
      <c r="C140" s="557" t="s">
        <v>88</v>
      </c>
      <c r="D140" s="582">
        <f t="shared" ref="D140:I140" si="30">IF(D67="-","-",D67/D$68)</f>
        <v>4.5040856089983108E-2</v>
      </c>
      <c r="E140" s="582">
        <f t="shared" si="30"/>
        <v>5.2662132048257954E-2</v>
      </c>
      <c r="F140" s="582">
        <f t="shared" si="30"/>
        <v>5.4040688363299519E-2</v>
      </c>
      <c r="G140" s="583">
        <f t="shared" si="30"/>
        <v>4.5040856089983108E-2</v>
      </c>
      <c r="H140" s="583">
        <f t="shared" si="30"/>
        <v>5.3805919515921459E-2</v>
      </c>
      <c r="I140" s="583">
        <f t="shared" si="30"/>
        <v>5.3725057025713917E-2</v>
      </c>
    </row>
    <row r="141" spans="1:9" s="7" customFormat="1">
      <c r="A141" s="715" t="s">
        <v>453</v>
      </c>
      <c r="B141" s="718" t="s">
        <v>88</v>
      </c>
      <c r="C141" s="718" t="s">
        <v>88</v>
      </c>
      <c r="D141" s="719">
        <f t="shared" ref="D141:I141" si="31">IF(D68="-","-",D68/D$68)</f>
        <v>1</v>
      </c>
      <c r="E141" s="719">
        <f t="shared" si="31"/>
        <v>1</v>
      </c>
      <c r="F141" s="719">
        <f t="shared" si="31"/>
        <v>1</v>
      </c>
      <c r="G141" s="720">
        <f t="shared" si="31"/>
        <v>1</v>
      </c>
      <c r="H141" s="720">
        <f t="shared" si="31"/>
        <v>1</v>
      </c>
      <c r="I141" s="720">
        <f t="shared" si="31"/>
        <v>1</v>
      </c>
    </row>
    <row r="142" spans="1:9">
      <c r="A142" s="565" t="s">
        <v>486</v>
      </c>
      <c r="B142" s="3"/>
      <c r="C142" s="213"/>
      <c r="D142" s="3"/>
      <c r="E142" s="3"/>
      <c r="F142" s="213"/>
      <c r="G142" s="3"/>
      <c r="H142" s="3"/>
      <c r="I142" s="3"/>
    </row>
    <row r="143" spans="1:9" ht="15" customHeight="1">
      <c r="A143" s="38" t="s">
        <v>495</v>
      </c>
      <c r="D143" s="3"/>
      <c r="E143" s="3"/>
      <c r="F143" s="213"/>
      <c r="G143" s="3"/>
      <c r="H143" s="3"/>
      <c r="I143" s="3"/>
    </row>
    <row r="144" spans="1:9">
      <c r="A144" s="243" t="s">
        <v>662</v>
      </c>
      <c r="B144" s="3"/>
      <c r="C144" s="213"/>
      <c r="D144" s="3"/>
      <c r="E144" s="3"/>
      <c r="F144" s="213"/>
      <c r="G144" s="3"/>
      <c r="H144" s="3"/>
      <c r="I144" s="3"/>
    </row>
    <row r="147" spans="1:9" ht="16.5">
      <c r="A147" s="88" t="s">
        <v>737</v>
      </c>
    </row>
    <row r="148" spans="1:9" ht="13.5" thickBot="1">
      <c r="A148" s="206"/>
      <c r="I148" s="443" t="s">
        <v>461</v>
      </c>
    </row>
    <row r="149" spans="1:9">
      <c r="A149" s="205" t="s">
        <v>457</v>
      </c>
      <c r="B149" s="530" t="s">
        <v>99</v>
      </c>
      <c r="C149" s="530" t="s">
        <v>100</v>
      </c>
      <c r="D149" s="530" t="s">
        <v>101</v>
      </c>
      <c r="E149" s="530" t="s">
        <v>341</v>
      </c>
      <c r="F149" s="531">
        <v>300000</v>
      </c>
      <c r="G149" s="532" t="s">
        <v>478</v>
      </c>
      <c r="H149" s="532" t="s">
        <v>478</v>
      </c>
      <c r="I149" s="532" t="s">
        <v>467</v>
      </c>
    </row>
    <row r="150" spans="1:9">
      <c r="A150" s="204"/>
      <c r="B150" s="533" t="s">
        <v>38</v>
      </c>
      <c r="C150" s="533" t="s">
        <v>38</v>
      </c>
      <c r="D150" s="533" t="s">
        <v>38</v>
      </c>
      <c r="E150" s="533" t="s">
        <v>38</v>
      </c>
      <c r="F150" s="533" t="s">
        <v>39</v>
      </c>
      <c r="G150" s="534" t="s">
        <v>466</v>
      </c>
      <c r="H150" s="534" t="s">
        <v>357</v>
      </c>
      <c r="I150" s="534" t="s">
        <v>115</v>
      </c>
    </row>
    <row r="151" spans="1:9" ht="13.5" thickBot="1">
      <c r="A151" s="207"/>
      <c r="B151" s="535" t="s">
        <v>102</v>
      </c>
      <c r="C151" s="535" t="s">
        <v>103</v>
      </c>
      <c r="D151" s="535" t="s">
        <v>104</v>
      </c>
      <c r="E151" s="535" t="s">
        <v>342</v>
      </c>
      <c r="F151" s="535" t="s">
        <v>105</v>
      </c>
      <c r="G151" s="536" t="s">
        <v>357</v>
      </c>
      <c r="H151" s="536" t="s">
        <v>105</v>
      </c>
      <c r="I151" s="536" t="s">
        <v>479</v>
      </c>
    </row>
    <row r="153" spans="1:9">
      <c r="A153" s="548" t="s">
        <v>407</v>
      </c>
      <c r="B153" s="549" t="s">
        <v>88</v>
      </c>
      <c r="C153" s="549" t="s">
        <v>88</v>
      </c>
      <c r="D153" s="549">
        <v>100.9087</v>
      </c>
      <c r="E153" s="549">
        <v>148.2028</v>
      </c>
      <c r="F153" s="549">
        <v>105.62390000000001</v>
      </c>
      <c r="G153" s="550">
        <v>100.9087</v>
      </c>
      <c r="H153" s="550">
        <v>112.3402</v>
      </c>
      <c r="I153" s="550">
        <v>112.25360000000001</v>
      </c>
    </row>
    <row r="154" spans="1:9">
      <c r="A154" s="526" t="s">
        <v>408</v>
      </c>
      <c r="B154" s="540" t="s">
        <v>88</v>
      </c>
      <c r="C154" s="540" t="s">
        <v>88</v>
      </c>
      <c r="D154" s="540">
        <v>97.393500000000003</v>
      </c>
      <c r="E154" s="540">
        <v>143.84729999999999</v>
      </c>
      <c r="F154" s="540">
        <v>101.94710000000001</v>
      </c>
      <c r="G154" s="271">
        <v>97.393500000000003</v>
      </c>
      <c r="H154" s="271">
        <v>108.55629999999999</v>
      </c>
      <c r="I154" s="271">
        <v>108.4717</v>
      </c>
    </row>
    <row r="155" spans="1:9">
      <c r="A155" s="527" t="s">
        <v>409</v>
      </c>
      <c r="B155" s="541" t="s">
        <v>88</v>
      </c>
      <c r="C155" s="541" t="s">
        <v>88</v>
      </c>
      <c r="D155" s="541">
        <v>3.4897999999999998</v>
      </c>
      <c r="E155" s="541">
        <v>4.1090999999999998</v>
      </c>
      <c r="F155" s="541">
        <v>2.7429000000000001</v>
      </c>
      <c r="G155" s="542">
        <v>3.4897999999999998</v>
      </c>
      <c r="H155" s="542">
        <v>2.9584000000000001</v>
      </c>
      <c r="I155" s="542">
        <v>2.9624000000000001</v>
      </c>
    </row>
    <row r="156" spans="1:9">
      <c r="A156" s="526" t="s">
        <v>410</v>
      </c>
      <c r="B156" s="540" t="s">
        <v>88</v>
      </c>
      <c r="C156" s="540" t="s">
        <v>88</v>
      </c>
      <c r="D156" s="540">
        <v>2.5399999999999999E-2</v>
      </c>
      <c r="E156" s="540">
        <v>0.24640000000000001</v>
      </c>
      <c r="F156" s="540">
        <v>0.54779999999999995</v>
      </c>
      <c r="G156" s="271">
        <v>2.5399999999999999E-2</v>
      </c>
      <c r="H156" s="271">
        <v>0.50029999999999997</v>
      </c>
      <c r="I156" s="271">
        <v>0.49669999999999997</v>
      </c>
    </row>
    <row r="157" spans="1:9">
      <c r="A157" s="527" t="s">
        <v>462</v>
      </c>
      <c r="B157" s="541" t="s">
        <v>88</v>
      </c>
      <c r="C157" s="541" t="s">
        <v>88</v>
      </c>
      <c r="D157" s="541" t="s">
        <v>88</v>
      </c>
      <c r="E157" s="541" t="s">
        <v>88</v>
      </c>
      <c r="F157" s="541">
        <v>0.3861</v>
      </c>
      <c r="G157" s="542" t="s">
        <v>88</v>
      </c>
      <c r="H157" s="542">
        <v>0.32519999999999999</v>
      </c>
      <c r="I157" s="542">
        <v>0.32269999999999999</v>
      </c>
    </row>
    <row r="158" spans="1:9">
      <c r="A158" s="553" t="s">
        <v>411</v>
      </c>
      <c r="B158" s="554" t="s">
        <v>88</v>
      </c>
      <c r="C158" s="554" t="s">
        <v>88</v>
      </c>
      <c r="D158" s="554">
        <v>32.485700000000001</v>
      </c>
      <c r="E158" s="554">
        <v>38.015099999999997</v>
      </c>
      <c r="F158" s="554">
        <v>24.7652</v>
      </c>
      <c r="G158" s="555">
        <v>32.485700000000001</v>
      </c>
      <c r="H158" s="555">
        <v>26.8552</v>
      </c>
      <c r="I158" s="555">
        <v>26.8978</v>
      </c>
    </row>
    <row r="159" spans="1:9">
      <c r="A159" s="527" t="s">
        <v>417</v>
      </c>
      <c r="B159" s="541" t="s">
        <v>88</v>
      </c>
      <c r="C159" s="541" t="s">
        <v>88</v>
      </c>
      <c r="D159" s="541" t="s">
        <v>88</v>
      </c>
      <c r="E159" s="541">
        <v>0.19209999999999999</v>
      </c>
      <c r="F159" s="541">
        <v>0.48409999999999997</v>
      </c>
      <c r="G159" s="542" t="s">
        <v>88</v>
      </c>
      <c r="H159" s="542">
        <v>0.43809999999999999</v>
      </c>
      <c r="I159" s="542">
        <v>0.43469999999999998</v>
      </c>
    </row>
    <row r="160" spans="1:9">
      <c r="A160" s="526" t="s">
        <v>412</v>
      </c>
      <c r="B160" s="540" t="s">
        <v>88</v>
      </c>
      <c r="C160" s="540" t="s">
        <v>88</v>
      </c>
      <c r="D160" s="540">
        <v>0.80459999999999998</v>
      </c>
      <c r="E160" s="540">
        <v>0.54900000000000004</v>
      </c>
      <c r="F160" s="540">
        <v>0.30880000000000002</v>
      </c>
      <c r="G160" s="271">
        <v>0.80459999999999998</v>
      </c>
      <c r="H160" s="271">
        <v>0.34670000000000001</v>
      </c>
      <c r="I160" s="271">
        <v>0.35020000000000001</v>
      </c>
    </row>
    <row r="161" spans="1:9">
      <c r="A161" s="543" t="s">
        <v>413</v>
      </c>
      <c r="B161" s="541" t="s">
        <v>88</v>
      </c>
      <c r="C161" s="541" t="s">
        <v>88</v>
      </c>
      <c r="D161" s="541">
        <v>31.680900000000001</v>
      </c>
      <c r="E161" s="541">
        <v>33.986499999999999</v>
      </c>
      <c r="F161" s="541">
        <v>23.7807</v>
      </c>
      <c r="G161" s="542">
        <v>31.680900000000001</v>
      </c>
      <c r="H161" s="542">
        <v>25.390499999999999</v>
      </c>
      <c r="I161" s="542">
        <v>25.438199999999998</v>
      </c>
    </row>
    <row r="162" spans="1:9">
      <c r="A162" s="526" t="s">
        <v>414</v>
      </c>
      <c r="B162" s="540" t="s">
        <v>88</v>
      </c>
      <c r="C162" s="540" t="s">
        <v>88</v>
      </c>
      <c r="D162" s="540">
        <v>2.0000000000000001E-4</v>
      </c>
      <c r="E162" s="540">
        <v>0.21679999999999999</v>
      </c>
      <c r="F162" s="540">
        <v>0.1033</v>
      </c>
      <c r="G162" s="271">
        <v>2.0000000000000001E-4</v>
      </c>
      <c r="H162" s="271">
        <v>0.1212</v>
      </c>
      <c r="I162" s="271">
        <v>0.1203</v>
      </c>
    </row>
    <row r="163" spans="1:9">
      <c r="A163" s="527" t="s">
        <v>415</v>
      </c>
      <c r="B163" s="541" t="s">
        <v>88</v>
      </c>
      <c r="C163" s="541" t="s">
        <v>88</v>
      </c>
      <c r="D163" s="541" t="s">
        <v>88</v>
      </c>
      <c r="E163" s="541">
        <v>3.0707</v>
      </c>
      <c r="F163" s="541">
        <v>3.7600000000000001E-2</v>
      </c>
      <c r="G163" s="542" t="s">
        <v>88</v>
      </c>
      <c r="H163" s="542">
        <v>0.51600000000000001</v>
      </c>
      <c r="I163" s="542">
        <v>0.5121</v>
      </c>
    </row>
    <row r="164" spans="1:9">
      <c r="A164" s="553" t="s">
        <v>416</v>
      </c>
      <c r="B164" s="554" t="s">
        <v>88</v>
      </c>
      <c r="C164" s="554" t="s">
        <v>88</v>
      </c>
      <c r="D164" s="554">
        <v>29.048300000000001</v>
      </c>
      <c r="E164" s="554">
        <v>9.4847000000000001</v>
      </c>
      <c r="F164" s="554">
        <v>4.0529000000000002</v>
      </c>
      <c r="G164" s="555">
        <v>29.048300000000001</v>
      </c>
      <c r="H164" s="555">
        <v>4.9097</v>
      </c>
      <c r="I164" s="555">
        <v>5.0925000000000002</v>
      </c>
    </row>
    <row r="165" spans="1:9">
      <c r="A165" s="543" t="s">
        <v>417</v>
      </c>
      <c r="B165" s="541" t="s">
        <v>88</v>
      </c>
      <c r="C165" s="541" t="s">
        <v>88</v>
      </c>
      <c r="D165" s="541">
        <v>18.270299999999999</v>
      </c>
      <c r="E165" s="541">
        <v>0.1608</v>
      </c>
      <c r="F165" s="541">
        <v>0.124</v>
      </c>
      <c r="G165" s="542">
        <v>18.270299999999999</v>
      </c>
      <c r="H165" s="542">
        <v>0.1298</v>
      </c>
      <c r="I165" s="542">
        <v>0.2671</v>
      </c>
    </row>
    <row r="166" spans="1:9">
      <c r="A166" s="526" t="s">
        <v>418</v>
      </c>
      <c r="B166" s="540" t="s">
        <v>88</v>
      </c>
      <c r="C166" s="540" t="s">
        <v>88</v>
      </c>
      <c r="D166" s="540" t="s">
        <v>88</v>
      </c>
      <c r="E166" s="540">
        <v>0.83199999999999996</v>
      </c>
      <c r="F166" s="540">
        <v>4.1000000000000002E-2</v>
      </c>
      <c r="G166" s="271" t="s">
        <v>88</v>
      </c>
      <c r="H166" s="271">
        <v>0.1658</v>
      </c>
      <c r="I166" s="271">
        <v>0.16450000000000001</v>
      </c>
    </row>
    <row r="167" spans="1:9">
      <c r="A167" s="527" t="s">
        <v>419</v>
      </c>
      <c r="B167" s="541" t="s">
        <v>88</v>
      </c>
      <c r="C167" s="541" t="s">
        <v>88</v>
      </c>
      <c r="D167" s="541">
        <v>0.13089999999999999</v>
      </c>
      <c r="E167" s="541">
        <v>0.63639999999999997</v>
      </c>
      <c r="F167" s="541">
        <v>2.3161</v>
      </c>
      <c r="G167" s="542">
        <v>0.13089999999999999</v>
      </c>
      <c r="H167" s="542">
        <v>2.0512000000000001</v>
      </c>
      <c r="I167" s="542">
        <v>2.0366</v>
      </c>
    </row>
    <row r="168" spans="1:9">
      <c r="A168" s="526" t="s">
        <v>420</v>
      </c>
      <c r="B168" s="540" t="s">
        <v>88</v>
      </c>
      <c r="C168" s="540" t="s">
        <v>88</v>
      </c>
      <c r="D168" s="540">
        <v>1.5104</v>
      </c>
      <c r="E168" s="540">
        <v>6.9417</v>
      </c>
      <c r="F168" s="540">
        <v>0.80640000000000001</v>
      </c>
      <c r="G168" s="271">
        <v>1.5104</v>
      </c>
      <c r="H168" s="271">
        <v>1.7742</v>
      </c>
      <c r="I168" s="271">
        <v>1.7722</v>
      </c>
    </row>
    <row r="169" spans="1:9">
      <c r="A169" s="527" t="s">
        <v>421</v>
      </c>
      <c r="B169" s="541" t="s">
        <v>88</v>
      </c>
      <c r="C169" s="541" t="s">
        <v>88</v>
      </c>
      <c r="D169" s="541">
        <v>9.1366999999999994</v>
      </c>
      <c r="E169" s="541">
        <v>0.37290000000000001</v>
      </c>
      <c r="F169" s="541">
        <v>0.74739999999999995</v>
      </c>
      <c r="G169" s="542">
        <v>9.1366999999999994</v>
      </c>
      <c r="H169" s="542">
        <v>0.68830000000000002</v>
      </c>
      <c r="I169" s="542">
        <v>0.75229999999999997</v>
      </c>
    </row>
    <row r="170" spans="1:9">
      <c r="A170" s="529" t="s">
        <v>422</v>
      </c>
      <c r="B170" s="544" t="s">
        <v>88</v>
      </c>
      <c r="C170" s="544" t="s">
        <v>88</v>
      </c>
      <c r="D170" s="544" t="s">
        <v>88</v>
      </c>
      <c r="E170" s="544">
        <v>0.54079999999999995</v>
      </c>
      <c r="F170" s="544">
        <v>0</v>
      </c>
      <c r="G170" s="545" t="s">
        <v>88</v>
      </c>
      <c r="H170" s="545">
        <v>8.5300000000000001E-2</v>
      </c>
      <c r="I170" s="545">
        <v>8.4699999999999998E-2</v>
      </c>
    </row>
    <row r="171" spans="1:9">
      <c r="A171" s="525" t="s">
        <v>423</v>
      </c>
      <c r="B171" s="551" t="s">
        <v>88</v>
      </c>
      <c r="C171" s="551" t="s">
        <v>88</v>
      </c>
      <c r="D171" s="551">
        <v>38.0535</v>
      </c>
      <c r="E171" s="551">
        <v>26.2074</v>
      </c>
      <c r="F171" s="551">
        <v>23.4175</v>
      </c>
      <c r="G171" s="552">
        <v>38.0535</v>
      </c>
      <c r="H171" s="552">
        <v>23.857500000000002</v>
      </c>
      <c r="I171" s="552">
        <v>23.965</v>
      </c>
    </row>
    <row r="172" spans="1:9">
      <c r="A172" s="529" t="s">
        <v>417</v>
      </c>
      <c r="B172" s="544" t="s">
        <v>88</v>
      </c>
      <c r="C172" s="544" t="s">
        <v>88</v>
      </c>
      <c r="D172" s="544" t="s">
        <v>88</v>
      </c>
      <c r="E172" s="544">
        <v>2.1520000000000001</v>
      </c>
      <c r="F172" s="544">
        <v>3.7677</v>
      </c>
      <c r="G172" s="545" t="s">
        <v>88</v>
      </c>
      <c r="H172" s="545">
        <v>3.5127999999999999</v>
      </c>
      <c r="I172" s="545">
        <v>3.4862000000000002</v>
      </c>
    </row>
    <row r="173" spans="1:9">
      <c r="A173" s="527" t="s">
        <v>424</v>
      </c>
      <c r="B173" s="541" t="s">
        <v>88</v>
      </c>
      <c r="C173" s="541" t="s">
        <v>88</v>
      </c>
      <c r="D173" s="541">
        <v>18.3812</v>
      </c>
      <c r="E173" s="541">
        <v>15.591699999999999</v>
      </c>
      <c r="F173" s="541">
        <v>12.11</v>
      </c>
      <c r="G173" s="542">
        <v>18.3812</v>
      </c>
      <c r="H173" s="542">
        <v>12.6592</v>
      </c>
      <c r="I173" s="542">
        <v>12.702500000000001</v>
      </c>
    </row>
    <row r="174" spans="1:9">
      <c r="A174" s="526" t="s">
        <v>425</v>
      </c>
      <c r="B174" s="540" t="s">
        <v>88</v>
      </c>
      <c r="C174" s="540" t="s">
        <v>88</v>
      </c>
      <c r="D174" s="540">
        <v>19.6722</v>
      </c>
      <c r="E174" s="540">
        <v>8.4636999999999993</v>
      </c>
      <c r="F174" s="540">
        <v>7.5397999999999996</v>
      </c>
      <c r="G174" s="271">
        <v>19.6722</v>
      </c>
      <c r="H174" s="271">
        <v>7.6855000000000002</v>
      </c>
      <c r="I174" s="271">
        <v>7.7763</v>
      </c>
    </row>
    <row r="175" spans="1:9">
      <c r="A175" s="525" t="s">
        <v>426</v>
      </c>
      <c r="B175" s="551" t="s">
        <v>88</v>
      </c>
      <c r="C175" s="551" t="s">
        <v>88</v>
      </c>
      <c r="D175" s="551">
        <v>16.2516</v>
      </c>
      <c r="E175" s="551">
        <v>18.087700000000002</v>
      </c>
      <c r="F175" s="551">
        <v>7.8764000000000003</v>
      </c>
      <c r="G175" s="552">
        <v>16.2516</v>
      </c>
      <c r="H175" s="552">
        <v>9.4870999999999999</v>
      </c>
      <c r="I175" s="552">
        <v>9.5382999999999996</v>
      </c>
    </row>
    <row r="176" spans="1:9">
      <c r="A176" s="526" t="s">
        <v>417</v>
      </c>
      <c r="B176" s="540" t="s">
        <v>88</v>
      </c>
      <c r="C176" s="540" t="s">
        <v>88</v>
      </c>
      <c r="D176" s="540">
        <v>1.593</v>
      </c>
      <c r="E176" s="540">
        <v>2.2210999999999999</v>
      </c>
      <c r="F176" s="540">
        <v>0.18770000000000001</v>
      </c>
      <c r="G176" s="271">
        <v>1.593</v>
      </c>
      <c r="H176" s="271">
        <v>0.50839999999999996</v>
      </c>
      <c r="I176" s="271">
        <v>0.51659999999999995</v>
      </c>
    </row>
    <row r="177" spans="1:9">
      <c r="A177" s="527" t="s">
        <v>427</v>
      </c>
      <c r="B177" s="541" t="s">
        <v>88</v>
      </c>
      <c r="C177" s="541" t="s">
        <v>88</v>
      </c>
      <c r="D177" s="541">
        <v>8.0069999999999997</v>
      </c>
      <c r="E177" s="541">
        <v>15.177300000000001</v>
      </c>
      <c r="F177" s="541">
        <v>7.4161999999999999</v>
      </c>
      <c r="G177" s="542">
        <v>8.0069999999999997</v>
      </c>
      <c r="H177" s="542">
        <v>8.6403999999999996</v>
      </c>
      <c r="I177" s="542">
        <v>8.6356000000000002</v>
      </c>
    </row>
    <row r="178" spans="1:9">
      <c r="A178" s="526" t="s">
        <v>428</v>
      </c>
      <c r="B178" s="540" t="s">
        <v>88</v>
      </c>
      <c r="C178" s="540" t="s">
        <v>88</v>
      </c>
      <c r="D178" s="540">
        <v>6.6516000000000002</v>
      </c>
      <c r="E178" s="540">
        <v>0.68930000000000002</v>
      </c>
      <c r="F178" s="540">
        <v>0.27250000000000002</v>
      </c>
      <c r="G178" s="271">
        <v>6.6516000000000002</v>
      </c>
      <c r="H178" s="271">
        <v>0.33829999999999999</v>
      </c>
      <c r="I178" s="271">
        <v>0.3861</v>
      </c>
    </row>
    <row r="179" spans="1:9">
      <c r="A179" s="525" t="s">
        <v>429</v>
      </c>
      <c r="B179" s="551" t="s">
        <v>88</v>
      </c>
      <c r="C179" s="551" t="s">
        <v>88</v>
      </c>
      <c r="D179" s="551">
        <v>39.415300000000002</v>
      </c>
      <c r="E179" s="551">
        <v>4.8167999999999997</v>
      </c>
      <c r="F179" s="551">
        <v>51.718699999999998</v>
      </c>
      <c r="G179" s="552">
        <v>39.415300000000002</v>
      </c>
      <c r="H179" s="552">
        <v>44.320599999999999</v>
      </c>
      <c r="I179" s="552">
        <v>44.2834</v>
      </c>
    </row>
    <row r="180" spans="1:9">
      <c r="A180" s="529" t="s">
        <v>417</v>
      </c>
      <c r="B180" s="544" t="s">
        <v>88</v>
      </c>
      <c r="C180" s="544" t="s">
        <v>88</v>
      </c>
      <c r="D180" s="544">
        <v>11.4941</v>
      </c>
      <c r="E180" s="544">
        <v>0.64280000000000004</v>
      </c>
      <c r="F180" s="544">
        <v>4.3670999999999998</v>
      </c>
      <c r="G180" s="545">
        <v>11.4941</v>
      </c>
      <c r="H180" s="545">
        <v>3.7795999999999998</v>
      </c>
      <c r="I180" s="545">
        <v>3.8380000000000001</v>
      </c>
    </row>
    <row r="181" spans="1:9">
      <c r="A181" s="528" t="s">
        <v>430</v>
      </c>
      <c r="B181" s="541" t="s">
        <v>88</v>
      </c>
      <c r="C181" s="541" t="s">
        <v>88</v>
      </c>
      <c r="D181" s="541" t="s">
        <v>88</v>
      </c>
      <c r="E181" s="541">
        <v>0.16059999999999999</v>
      </c>
      <c r="F181" s="541">
        <v>0.35120000000000001</v>
      </c>
      <c r="G181" s="542" t="s">
        <v>88</v>
      </c>
      <c r="H181" s="542">
        <v>0.3211</v>
      </c>
      <c r="I181" s="542">
        <v>0.31869999999999998</v>
      </c>
    </row>
    <row r="182" spans="1:9">
      <c r="A182" s="529" t="s">
        <v>431</v>
      </c>
      <c r="B182" s="540" t="s">
        <v>88</v>
      </c>
      <c r="C182" s="540" t="s">
        <v>88</v>
      </c>
      <c r="D182" s="540">
        <v>19.178599999999999</v>
      </c>
      <c r="E182" s="540">
        <v>0.10349999999999999</v>
      </c>
      <c r="F182" s="540">
        <v>0.1171</v>
      </c>
      <c r="G182" s="271">
        <v>19.178599999999999</v>
      </c>
      <c r="H182" s="271">
        <v>0.1149</v>
      </c>
      <c r="I182" s="271">
        <v>0.25929999999999997</v>
      </c>
    </row>
    <row r="183" spans="1:9">
      <c r="A183" s="528" t="s">
        <v>432</v>
      </c>
      <c r="B183" s="546" t="s">
        <v>88</v>
      </c>
      <c r="C183" s="546" t="s">
        <v>88</v>
      </c>
      <c r="D183" s="546" t="s">
        <v>88</v>
      </c>
      <c r="E183" s="546">
        <v>6.6E-3</v>
      </c>
      <c r="F183" s="546">
        <v>12.6373</v>
      </c>
      <c r="G183" s="547" t="s">
        <v>88</v>
      </c>
      <c r="H183" s="547">
        <v>10.6449</v>
      </c>
      <c r="I183" s="547">
        <v>10.564399999999999</v>
      </c>
    </row>
    <row r="184" spans="1:9">
      <c r="A184" s="529" t="s">
        <v>433</v>
      </c>
      <c r="B184" s="544" t="s">
        <v>88</v>
      </c>
      <c r="C184" s="544" t="s">
        <v>88</v>
      </c>
      <c r="D184" s="544">
        <v>2.0966999999999998</v>
      </c>
      <c r="E184" s="544">
        <v>1.37E-2</v>
      </c>
      <c r="F184" s="544">
        <v>2.3538000000000001</v>
      </c>
      <c r="G184" s="545">
        <v>2.0966999999999998</v>
      </c>
      <c r="H184" s="545">
        <v>1.9846999999999999</v>
      </c>
      <c r="I184" s="545">
        <v>1.9856</v>
      </c>
    </row>
    <row r="185" spans="1:9">
      <c r="A185" s="528" t="s">
        <v>434</v>
      </c>
      <c r="B185" s="546" t="s">
        <v>88</v>
      </c>
      <c r="C185" s="546" t="s">
        <v>88</v>
      </c>
      <c r="D185" s="546">
        <v>6.6459999999999999</v>
      </c>
      <c r="E185" s="546">
        <v>3.8896000000000002</v>
      </c>
      <c r="F185" s="546">
        <v>11.7332</v>
      </c>
      <c r="G185" s="547">
        <v>6.6459999999999999</v>
      </c>
      <c r="H185" s="547">
        <v>10.496</v>
      </c>
      <c r="I185" s="547">
        <v>10.466799999999999</v>
      </c>
    </row>
    <row r="186" spans="1:9">
      <c r="A186" s="529" t="s">
        <v>463</v>
      </c>
      <c r="B186" s="544" t="s">
        <v>88</v>
      </c>
      <c r="C186" s="544" t="s">
        <v>88</v>
      </c>
      <c r="D186" s="544" t="s">
        <v>88</v>
      </c>
      <c r="E186" s="544" t="s">
        <v>88</v>
      </c>
      <c r="F186" s="544">
        <v>5.9122000000000003</v>
      </c>
      <c r="G186" s="545" t="s">
        <v>88</v>
      </c>
      <c r="H186" s="545">
        <v>4.9797000000000002</v>
      </c>
      <c r="I186" s="545">
        <v>4.9420000000000002</v>
      </c>
    </row>
    <row r="187" spans="1:9">
      <c r="A187" s="528" t="s">
        <v>464</v>
      </c>
      <c r="B187" s="546" t="s">
        <v>88</v>
      </c>
      <c r="C187" s="546" t="s">
        <v>88</v>
      </c>
      <c r="D187" s="546" t="s">
        <v>88</v>
      </c>
      <c r="E187" s="546" t="s">
        <v>88</v>
      </c>
      <c r="F187" s="546">
        <v>14.2468</v>
      </c>
      <c r="G187" s="547" t="s">
        <v>88</v>
      </c>
      <c r="H187" s="547">
        <v>11.999599999999999</v>
      </c>
      <c r="I187" s="547">
        <v>11.9087</v>
      </c>
    </row>
    <row r="188" spans="1:9" s="7" customFormat="1">
      <c r="A188" s="559" t="s">
        <v>494</v>
      </c>
      <c r="B188" s="560" t="s">
        <v>88</v>
      </c>
      <c r="C188" s="560" t="s">
        <v>88</v>
      </c>
      <c r="D188" s="560">
        <v>1.1254</v>
      </c>
      <c r="E188" s="560">
        <v>3.5891000000000002</v>
      </c>
      <c r="F188" s="560">
        <v>4.0509000000000004</v>
      </c>
      <c r="G188" s="561">
        <v>1.1254</v>
      </c>
      <c r="H188" s="561">
        <v>3.9781</v>
      </c>
      <c r="I188" s="561">
        <v>3.9565000000000001</v>
      </c>
    </row>
    <row r="189" spans="1:9">
      <c r="A189" s="528" t="s">
        <v>417</v>
      </c>
      <c r="B189" s="546" t="s">
        <v>88</v>
      </c>
      <c r="C189" s="546" t="s">
        <v>88</v>
      </c>
      <c r="D189" s="546">
        <v>2.5399999999999999E-2</v>
      </c>
      <c r="E189" s="546">
        <v>1.4601999999999999</v>
      </c>
      <c r="F189" s="546">
        <v>0.4168</v>
      </c>
      <c r="G189" s="547">
        <v>2.5399999999999999E-2</v>
      </c>
      <c r="H189" s="547">
        <v>0.58140000000000003</v>
      </c>
      <c r="I189" s="547">
        <v>0.57720000000000005</v>
      </c>
    </row>
    <row r="190" spans="1:9" s="47" customFormat="1">
      <c r="A190" s="529" t="s">
        <v>494</v>
      </c>
      <c r="B190" s="544" t="s">
        <v>88</v>
      </c>
      <c r="C190" s="544" t="s">
        <v>88</v>
      </c>
      <c r="D190" s="544">
        <v>1.1000000000000001</v>
      </c>
      <c r="E190" s="544">
        <v>2.1288999999999998</v>
      </c>
      <c r="F190" s="544">
        <v>3.6341000000000001</v>
      </c>
      <c r="G190" s="545">
        <v>1.1000000000000001</v>
      </c>
      <c r="H190" s="545">
        <v>3.3967000000000001</v>
      </c>
      <c r="I190" s="545">
        <v>3.3793000000000002</v>
      </c>
    </row>
    <row r="191" spans="1:9" s="7" customFormat="1">
      <c r="A191" s="556" t="s">
        <v>435</v>
      </c>
      <c r="B191" s="557" t="s">
        <v>88</v>
      </c>
      <c r="C191" s="557" t="s">
        <v>88</v>
      </c>
      <c r="D191" s="557">
        <v>168.90369999999999</v>
      </c>
      <c r="E191" s="557">
        <v>112.3604</v>
      </c>
      <c r="F191" s="557">
        <v>123.0386</v>
      </c>
      <c r="G191" s="558">
        <v>168.90369999999999</v>
      </c>
      <c r="H191" s="558">
        <v>121.35420000000001</v>
      </c>
      <c r="I191" s="558">
        <v>121.71420000000001</v>
      </c>
    </row>
    <row r="192" spans="1:9">
      <c r="A192" s="526" t="s">
        <v>417</v>
      </c>
      <c r="B192" s="540" t="s">
        <v>88</v>
      </c>
      <c r="C192" s="540" t="s">
        <v>88</v>
      </c>
      <c r="D192" s="540">
        <v>16.3916</v>
      </c>
      <c r="E192" s="540">
        <v>10.5794</v>
      </c>
      <c r="F192" s="540">
        <v>13.0373</v>
      </c>
      <c r="G192" s="271">
        <v>16.3916</v>
      </c>
      <c r="H192" s="271">
        <v>12.6496</v>
      </c>
      <c r="I192" s="271">
        <v>12.677899999999999</v>
      </c>
    </row>
    <row r="193" spans="1:9">
      <c r="A193" s="527" t="s">
        <v>436</v>
      </c>
      <c r="B193" s="541" t="s">
        <v>88</v>
      </c>
      <c r="C193" s="541" t="s">
        <v>88</v>
      </c>
      <c r="D193" s="541">
        <v>5.0675999999999997</v>
      </c>
      <c r="E193" s="541">
        <v>8.0519999999999996</v>
      </c>
      <c r="F193" s="541">
        <v>7.4039000000000001</v>
      </c>
      <c r="G193" s="542">
        <v>5.0675999999999997</v>
      </c>
      <c r="H193" s="542">
        <v>7.5061</v>
      </c>
      <c r="I193" s="542">
        <v>7.4877000000000002</v>
      </c>
    </row>
    <row r="194" spans="1:9">
      <c r="A194" s="526" t="s">
        <v>437</v>
      </c>
      <c r="B194" s="540" t="s">
        <v>88</v>
      </c>
      <c r="C194" s="540" t="s">
        <v>88</v>
      </c>
      <c r="D194" s="540">
        <v>116.9248</v>
      </c>
      <c r="E194" s="540">
        <v>56.899900000000002</v>
      </c>
      <c r="F194" s="540">
        <v>83.355000000000004</v>
      </c>
      <c r="G194" s="271">
        <v>116.9248</v>
      </c>
      <c r="H194" s="271">
        <v>79.182000000000002</v>
      </c>
      <c r="I194" s="271">
        <v>79.467799999999997</v>
      </c>
    </row>
    <row r="195" spans="1:9">
      <c r="A195" s="527" t="s">
        <v>438</v>
      </c>
      <c r="B195" s="541" t="s">
        <v>88</v>
      </c>
      <c r="C195" s="541" t="s">
        <v>88</v>
      </c>
      <c r="D195" s="541">
        <v>6.4329000000000001</v>
      </c>
      <c r="E195" s="541">
        <v>11.5068</v>
      </c>
      <c r="F195" s="541">
        <v>4.0342000000000002</v>
      </c>
      <c r="G195" s="542">
        <v>6.4329000000000001</v>
      </c>
      <c r="H195" s="542">
        <v>5.2129000000000003</v>
      </c>
      <c r="I195" s="542">
        <v>5.2221000000000002</v>
      </c>
    </row>
    <row r="196" spans="1:9" s="47" customFormat="1">
      <c r="A196" s="526" t="s">
        <v>439</v>
      </c>
      <c r="B196" s="540" t="s">
        <v>88</v>
      </c>
      <c r="C196" s="540" t="s">
        <v>88</v>
      </c>
      <c r="D196" s="540">
        <v>16.9785</v>
      </c>
      <c r="E196" s="540">
        <v>7.1664000000000003</v>
      </c>
      <c r="F196" s="540">
        <v>2.2147999999999999</v>
      </c>
      <c r="G196" s="271">
        <v>16.9785</v>
      </c>
      <c r="H196" s="271">
        <v>2.9958999999999998</v>
      </c>
      <c r="I196" s="271">
        <v>3.1017000000000001</v>
      </c>
    </row>
    <row r="197" spans="1:9">
      <c r="A197" s="527" t="s">
        <v>440</v>
      </c>
      <c r="B197" s="541" t="s">
        <v>88</v>
      </c>
      <c r="C197" s="541" t="s">
        <v>88</v>
      </c>
      <c r="D197" s="541">
        <v>7.1082999999999998</v>
      </c>
      <c r="E197" s="541">
        <v>17.787800000000001</v>
      </c>
      <c r="F197" s="541">
        <v>11.729799999999999</v>
      </c>
      <c r="G197" s="542">
        <v>7.1082999999999998</v>
      </c>
      <c r="H197" s="542">
        <v>12.6853</v>
      </c>
      <c r="I197" s="542">
        <v>12.6431</v>
      </c>
    </row>
    <row r="198" spans="1:9" s="7" customFormat="1">
      <c r="A198" s="553" t="s">
        <v>441</v>
      </c>
      <c r="B198" s="554" t="s">
        <v>88</v>
      </c>
      <c r="C198" s="554" t="s">
        <v>88</v>
      </c>
      <c r="D198" s="554">
        <v>96.456900000000005</v>
      </c>
      <c r="E198" s="554">
        <v>88.765100000000004</v>
      </c>
      <c r="F198" s="554">
        <v>72.501499999999993</v>
      </c>
      <c r="G198" s="555">
        <v>96.456900000000005</v>
      </c>
      <c r="H198" s="555">
        <v>75.066900000000004</v>
      </c>
      <c r="I198" s="555">
        <v>75.228800000000007</v>
      </c>
    </row>
    <row r="199" spans="1:9">
      <c r="A199" s="527" t="s">
        <v>417</v>
      </c>
      <c r="B199" s="541" t="s">
        <v>88</v>
      </c>
      <c r="C199" s="541" t="s">
        <v>88</v>
      </c>
      <c r="D199" s="541" t="s">
        <v>88</v>
      </c>
      <c r="E199" s="541">
        <v>0.88949999999999996</v>
      </c>
      <c r="F199" s="541">
        <v>4.5411000000000001</v>
      </c>
      <c r="G199" s="542" t="s">
        <v>88</v>
      </c>
      <c r="H199" s="542">
        <v>3.9651000000000001</v>
      </c>
      <c r="I199" s="542">
        <v>3.9350999999999998</v>
      </c>
    </row>
    <row r="200" spans="1:9">
      <c r="A200" s="526" t="s">
        <v>442</v>
      </c>
      <c r="B200" s="540" t="s">
        <v>88</v>
      </c>
      <c r="C200" s="540" t="s">
        <v>88</v>
      </c>
      <c r="D200" s="540">
        <v>22.6112</v>
      </c>
      <c r="E200" s="540">
        <v>0.14460000000000001</v>
      </c>
      <c r="F200" s="540">
        <v>1.7663</v>
      </c>
      <c r="G200" s="271">
        <v>22.6112</v>
      </c>
      <c r="H200" s="271">
        <v>1.5105</v>
      </c>
      <c r="I200" s="271">
        <v>1.6702999999999999</v>
      </c>
    </row>
    <row r="201" spans="1:9">
      <c r="A201" s="527" t="s">
        <v>443</v>
      </c>
      <c r="B201" s="541" t="s">
        <v>88</v>
      </c>
      <c r="C201" s="541" t="s">
        <v>88</v>
      </c>
      <c r="D201" s="541">
        <v>2.8635999999999999</v>
      </c>
      <c r="E201" s="541">
        <v>40.697000000000003</v>
      </c>
      <c r="F201" s="541">
        <v>45.093000000000004</v>
      </c>
      <c r="G201" s="542">
        <v>2.8635999999999999</v>
      </c>
      <c r="H201" s="542">
        <v>44.3996</v>
      </c>
      <c r="I201" s="542">
        <v>44.085099999999997</v>
      </c>
    </row>
    <row r="202" spans="1:9">
      <c r="A202" s="526" t="s">
        <v>444</v>
      </c>
      <c r="B202" s="540" t="s">
        <v>88</v>
      </c>
      <c r="C202" s="540" t="s">
        <v>88</v>
      </c>
      <c r="D202" s="540">
        <v>67.231300000000005</v>
      </c>
      <c r="E202" s="540">
        <v>43.334499999999998</v>
      </c>
      <c r="F202" s="540">
        <v>18.098199999999999</v>
      </c>
      <c r="G202" s="271">
        <v>67.231300000000005</v>
      </c>
      <c r="H202" s="271">
        <v>22.078900000000001</v>
      </c>
      <c r="I202" s="271">
        <v>22.4207</v>
      </c>
    </row>
    <row r="203" spans="1:9" s="47" customFormat="1">
      <c r="A203" s="528" t="s">
        <v>445</v>
      </c>
      <c r="B203" s="546" t="s">
        <v>88</v>
      </c>
      <c r="C203" s="546" t="s">
        <v>88</v>
      </c>
      <c r="D203" s="546">
        <v>3.7507000000000001</v>
      </c>
      <c r="E203" s="546">
        <v>3.5590000000000002</v>
      </c>
      <c r="F203" s="546">
        <v>2.4575999999999998</v>
      </c>
      <c r="G203" s="547">
        <v>3.7507000000000001</v>
      </c>
      <c r="H203" s="547">
        <v>2.6313</v>
      </c>
      <c r="I203" s="547">
        <v>2.6398000000000001</v>
      </c>
    </row>
    <row r="204" spans="1:9">
      <c r="A204" s="529" t="s">
        <v>465</v>
      </c>
      <c r="B204" s="544" t="s">
        <v>88</v>
      </c>
      <c r="C204" s="544" t="s">
        <v>88</v>
      </c>
      <c r="D204" s="544" t="s">
        <v>88</v>
      </c>
      <c r="E204" s="544">
        <v>0.14050000000000001</v>
      </c>
      <c r="F204" s="544">
        <v>0.5454</v>
      </c>
      <c r="G204" s="545" t="s">
        <v>88</v>
      </c>
      <c r="H204" s="545">
        <v>0.48149999999999998</v>
      </c>
      <c r="I204" s="545">
        <v>0.47789999999999999</v>
      </c>
    </row>
    <row r="205" spans="1:9" s="7" customFormat="1">
      <c r="A205" s="556" t="s">
        <v>446</v>
      </c>
      <c r="B205" s="557" t="s">
        <v>88</v>
      </c>
      <c r="C205" s="557" t="s">
        <v>88</v>
      </c>
      <c r="D205" s="557">
        <v>19.209599999999998</v>
      </c>
      <c r="E205" s="557">
        <v>25.960100000000001</v>
      </c>
      <c r="F205" s="557">
        <v>16.1617</v>
      </c>
      <c r="G205" s="558">
        <v>19.209599999999998</v>
      </c>
      <c r="H205" s="558">
        <v>17.7073</v>
      </c>
      <c r="I205" s="558">
        <v>17.718599999999999</v>
      </c>
    </row>
    <row r="206" spans="1:9">
      <c r="A206" s="529" t="s">
        <v>417</v>
      </c>
      <c r="B206" s="544" t="s">
        <v>88</v>
      </c>
      <c r="C206" s="544" t="s">
        <v>88</v>
      </c>
      <c r="D206" s="544" t="s">
        <v>88</v>
      </c>
      <c r="E206" s="544">
        <v>0.99570000000000003</v>
      </c>
      <c r="F206" s="544">
        <v>0.96730000000000005</v>
      </c>
      <c r="G206" s="545" t="s">
        <v>88</v>
      </c>
      <c r="H206" s="545">
        <v>0.9718</v>
      </c>
      <c r="I206" s="545">
        <v>0.96440000000000003</v>
      </c>
    </row>
    <row r="207" spans="1:9">
      <c r="A207" s="527" t="s">
        <v>447</v>
      </c>
      <c r="B207" s="541" t="s">
        <v>88</v>
      </c>
      <c r="C207" s="541" t="s">
        <v>88</v>
      </c>
      <c r="D207" s="541">
        <v>12.926</v>
      </c>
      <c r="E207" s="541">
        <v>13.7453</v>
      </c>
      <c r="F207" s="541">
        <v>7.1029999999999998</v>
      </c>
      <c r="G207" s="542">
        <v>12.926</v>
      </c>
      <c r="H207" s="542">
        <v>8.1507000000000005</v>
      </c>
      <c r="I207" s="542">
        <v>8.1868999999999996</v>
      </c>
    </row>
    <row r="208" spans="1:9">
      <c r="A208" s="526" t="s">
        <v>448</v>
      </c>
      <c r="B208" s="540" t="s">
        <v>88</v>
      </c>
      <c r="C208" s="540" t="s">
        <v>88</v>
      </c>
      <c r="D208" s="540">
        <v>2.7785000000000002</v>
      </c>
      <c r="E208" s="540">
        <v>0.26019999999999999</v>
      </c>
      <c r="F208" s="540">
        <v>0.70899999999999996</v>
      </c>
      <c r="G208" s="271">
        <v>2.7785000000000002</v>
      </c>
      <c r="H208" s="271">
        <v>0.63819999999999999</v>
      </c>
      <c r="I208" s="271">
        <v>0.65439999999999998</v>
      </c>
    </row>
    <row r="209" spans="1:9">
      <c r="A209" s="528" t="s">
        <v>449</v>
      </c>
      <c r="B209" s="546" t="s">
        <v>88</v>
      </c>
      <c r="C209" s="546" t="s">
        <v>88</v>
      </c>
      <c r="D209" s="546">
        <v>3.3906999999999998</v>
      </c>
      <c r="E209" s="546">
        <v>5.5224000000000002</v>
      </c>
      <c r="F209" s="546">
        <v>2.5876999999999999</v>
      </c>
      <c r="G209" s="547">
        <v>3.3906999999999998</v>
      </c>
      <c r="H209" s="547">
        <v>3.0506000000000002</v>
      </c>
      <c r="I209" s="547">
        <v>3.0531999999999999</v>
      </c>
    </row>
    <row r="210" spans="1:9" s="47" customFormat="1">
      <c r="A210" s="529" t="s">
        <v>450</v>
      </c>
      <c r="B210" s="544" t="s">
        <v>88</v>
      </c>
      <c r="C210" s="544" t="s">
        <v>88</v>
      </c>
      <c r="D210" s="544">
        <v>0.1144</v>
      </c>
      <c r="E210" s="544">
        <v>5.4363999999999999</v>
      </c>
      <c r="F210" s="544">
        <v>4.7946999999999997</v>
      </c>
      <c r="G210" s="545">
        <v>0.1144</v>
      </c>
      <c r="H210" s="545">
        <v>4.8959000000000001</v>
      </c>
      <c r="I210" s="545">
        <v>4.8597000000000001</v>
      </c>
    </row>
    <row r="211" spans="1:9" s="7" customFormat="1">
      <c r="A211" s="556" t="s">
        <v>451</v>
      </c>
      <c r="B211" s="557" t="s">
        <v>88</v>
      </c>
      <c r="C211" s="557" t="s">
        <v>88</v>
      </c>
      <c r="D211" s="557">
        <v>25.556999999999999</v>
      </c>
      <c r="E211" s="557">
        <v>26.432300000000001</v>
      </c>
      <c r="F211" s="557">
        <v>24.748200000000001</v>
      </c>
      <c r="G211" s="558">
        <v>25.556999999999999</v>
      </c>
      <c r="H211" s="558">
        <v>25.0139</v>
      </c>
      <c r="I211" s="558">
        <v>25.018000000000001</v>
      </c>
    </row>
    <row r="212" spans="1:9">
      <c r="A212" s="715" t="s">
        <v>453</v>
      </c>
      <c r="B212" s="716" t="s">
        <v>88</v>
      </c>
      <c r="C212" s="716" t="s">
        <v>88</v>
      </c>
      <c r="D212" s="716">
        <f>SUM(D153,D158,D164,D171,D175,D179,D188,D191,D198,D205,D211)</f>
        <v>567.41570000000002</v>
      </c>
      <c r="E212" s="716">
        <f t="shared" ref="E212:I212" si="32">SUM(E153,E158,E164,E171,E175,E179,E188,E191,E198,E205,E211)</f>
        <v>501.92150000000004</v>
      </c>
      <c r="F212" s="716">
        <f t="shared" si="32"/>
        <v>457.95549999999992</v>
      </c>
      <c r="G212" s="716">
        <f t="shared" si="32"/>
        <v>567.41570000000002</v>
      </c>
      <c r="H212" s="716">
        <f t="shared" si="32"/>
        <v>464.89070000000004</v>
      </c>
      <c r="I212" s="716">
        <f t="shared" si="32"/>
        <v>465.66669999999999</v>
      </c>
    </row>
    <row r="213" spans="1:9">
      <c r="A213" s="565" t="s">
        <v>486</v>
      </c>
      <c r="B213" s="3"/>
      <c r="C213" s="213"/>
      <c r="D213" s="3"/>
      <c r="E213" s="3"/>
      <c r="F213" s="213"/>
      <c r="G213" s="3"/>
      <c r="H213" s="3"/>
      <c r="I213" s="3"/>
    </row>
    <row r="214" spans="1:9" ht="15" customHeight="1">
      <c r="A214" s="38" t="s">
        <v>495</v>
      </c>
      <c r="D214" s="3"/>
      <c r="E214" s="3"/>
      <c r="F214" s="213"/>
      <c r="G214" s="3"/>
      <c r="H214" s="3"/>
      <c r="I214" s="3"/>
    </row>
    <row r="215" spans="1:9">
      <c r="A215" s="243" t="s">
        <v>662</v>
      </c>
      <c r="B215" s="3"/>
      <c r="C215" s="213"/>
      <c r="D215" s="3"/>
      <c r="E215" s="3"/>
      <c r="F215" s="213"/>
      <c r="G215" s="3"/>
      <c r="H215" s="3"/>
      <c r="I215" s="3"/>
    </row>
    <row r="217" spans="1:9" ht="87" customHeight="1">
      <c r="A217" s="753" t="s">
        <v>496</v>
      </c>
      <c r="B217" s="754"/>
      <c r="C217" s="754"/>
      <c r="D217" s="754"/>
      <c r="E217" s="754"/>
      <c r="F217" s="754"/>
      <c r="G217" s="754"/>
      <c r="H217" s="754"/>
      <c r="I217" s="755"/>
    </row>
  </sheetData>
  <mergeCells count="1">
    <mergeCell ref="A217:I217"/>
  </mergeCells>
  <printOptions horizontalCentered="1" verticalCentered="1"/>
  <pageMargins left="0.70866141732283472" right="0.70866141732283472" top="0.78740157480314965" bottom="0.70866141732283472" header="0" footer="0"/>
  <pageSetup paperSize="9" scale="45" firstPageNumber="77" fitToHeight="0" orientation="landscape" useFirstPageNumber="1" r:id="rId1"/>
  <headerFooter scaleWithDoc="0" alignWithMargins="0">
    <oddHeader>&amp;RLes groupements à fiscalité propre en 2017</oddHeader>
    <oddFooter>&amp;LDirection Générale des Collectivités Locales / DESL&amp;C&amp;P&amp;RMise en ligne :mars 2019</oddFooter>
    <firstHeader>&amp;RLes groupements à fiscalité propre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5.xml><?xml version="1.0" encoding="utf-8"?>
<worksheet xmlns="http://schemas.openxmlformats.org/spreadsheetml/2006/main" xmlns:r="http://schemas.openxmlformats.org/officeDocument/2006/relationships">
  <sheetPr>
    <tabColor rgb="FF00B050"/>
  </sheetPr>
  <dimension ref="A1:K217"/>
  <sheetViews>
    <sheetView view="pageBreakPreview" zoomScale="60" zoomScaleNormal="100" workbookViewId="0">
      <selection activeCell="A70" sqref="A70"/>
    </sheetView>
  </sheetViews>
  <sheetFormatPr baseColWidth="10" defaultRowHeight="12.75"/>
  <cols>
    <col min="1" max="1" width="78.5703125" customWidth="1"/>
    <col min="2" max="9" width="17.28515625" customWidth="1"/>
    <col min="11" max="11" width="12" bestFit="1" customWidth="1"/>
  </cols>
  <sheetData>
    <row r="1" spans="1:9" ht="21">
      <c r="A1" s="9" t="s">
        <v>482</v>
      </c>
    </row>
    <row r="2" spans="1:9" ht="18">
      <c r="A2" s="9"/>
    </row>
    <row r="3" spans="1:9" ht="16.5">
      <c r="A3" s="88" t="s">
        <v>740</v>
      </c>
    </row>
    <row r="4" spans="1:9" ht="13.5" thickBot="1">
      <c r="A4" s="206"/>
      <c r="I4" s="443" t="s">
        <v>452</v>
      </c>
    </row>
    <row r="5" spans="1:9">
      <c r="A5" s="205" t="s">
        <v>460</v>
      </c>
      <c r="B5" s="530" t="s">
        <v>99</v>
      </c>
      <c r="C5" s="530" t="s">
        <v>100</v>
      </c>
      <c r="D5" s="530" t="s">
        <v>101</v>
      </c>
      <c r="E5" s="530" t="s">
        <v>341</v>
      </c>
      <c r="F5" s="531">
        <v>300000</v>
      </c>
      <c r="G5" s="532" t="s">
        <v>478</v>
      </c>
      <c r="H5" s="532" t="s">
        <v>478</v>
      </c>
      <c r="I5" s="532" t="s">
        <v>467</v>
      </c>
    </row>
    <row r="6" spans="1:9">
      <c r="A6" s="204"/>
      <c r="B6" s="533" t="s">
        <v>38</v>
      </c>
      <c r="C6" s="533" t="s">
        <v>38</v>
      </c>
      <c r="D6" s="533" t="s">
        <v>38</v>
      </c>
      <c r="E6" s="533" t="s">
        <v>38</v>
      </c>
      <c r="F6" s="533" t="s">
        <v>39</v>
      </c>
      <c r="G6" s="534" t="s">
        <v>466</v>
      </c>
      <c r="H6" s="534" t="s">
        <v>357</v>
      </c>
      <c r="I6" s="534" t="s">
        <v>115</v>
      </c>
    </row>
    <row r="7" spans="1:9" ht="13.5" thickBot="1">
      <c r="A7" s="207"/>
      <c r="B7" s="535" t="s">
        <v>102</v>
      </c>
      <c r="C7" s="535" t="s">
        <v>103</v>
      </c>
      <c r="D7" s="535" t="s">
        <v>104</v>
      </c>
      <c r="E7" s="535" t="s">
        <v>342</v>
      </c>
      <c r="F7" s="535" t="s">
        <v>105</v>
      </c>
      <c r="G7" s="536" t="s">
        <v>357</v>
      </c>
      <c r="H7" s="536" t="s">
        <v>105</v>
      </c>
      <c r="I7" s="536" t="s">
        <v>479</v>
      </c>
    </row>
    <row r="9" spans="1:9">
      <c r="A9" s="548" t="s">
        <v>407</v>
      </c>
      <c r="B9" s="549" t="s">
        <v>88</v>
      </c>
      <c r="C9" s="549" t="s">
        <v>88</v>
      </c>
      <c r="D9" s="549">
        <v>3.4257</v>
      </c>
      <c r="E9" s="549">
        <v>32.954599999999999</v>
      </c>
      <c r="F9" s="549">
        <v>202.32400000000001</v>
      </c>
      <c r="G9" s="550">
        <v>3.4257</v>
      </c>
      <c r="H9" s="550">
        <v>235.27860000000001</v>
      </c>
      <c r="I9" s="550">
        <v>238.70429999999999</v>
      </c>
    </row>
    <row r="10" spans="1:9">
      <c r="A10" s="526" t="s">
        <v>408</v>
      </c>
      <c r="B10" s="540" t="s">
        <v>88</v>
      </c>
      <c r="C10" s="540" t="s">
        <v>88</v>
      </c>
      <c r="D10" s="540">
        <v>3.4257</v>
      </c>
      <c r="E10" s="540">
        <v>32.952100000000002</v>
      </c>
      <c r="F10" s="540">
        <v>196.214</v>
      </c>
      <c r="G10" s="271">
        <v>3.4257</v>
      </c>
      <c r="H10" s="271">
        <v>229.1661</v>
      </c>
      <c r="I10" s="271">
        <v>232.59180000000001</v>
      </c>
    </row>
    <row r="11" spans="1:9">
      <c r="A11" s="527" t="s">
        <v>409</v>
      </c>
      <c r="B11" s="541" t="s">
        <v>88</v>
      </c>
      <c r="C11" s="541" t="s">
        <v>88</v>
      </c>
      <c r="D11" s="541" t="s">
        <v>88</v>
      </c>
      <c r="E11" s="541">
        <v>4.0000000000000002E-4</v>
      </c>
      <c r="F11" s="541">
        <v>3.8100000000000002E-2</v>
      </c>
      <c r="G11" s="542" t="s">
        <v>88</v>
      </c>
      <c r="H11" s="542">
        <v>3.85E-2</v>
      </c>
      <c r="I11" s="542">
        <v>3.85E-2</v>
      </c>
    </row>
    <row r="12" spans="1:9">
      <c r="A12" s="526" t="s">
        <v>410</v>
      </c>
      <c r="B12" s="540" t="s">
        <v>88</v>
      </c>
      <c r="C12" s="540" t="s">
        <v>88</v>
      </c>
      <c r="D12" s="540" t="s">
        <v>88</v>
      </c>
      <c r="E12" s="540">
        <v>2.0999999999999999E-3</v>
      </c>
      <c r="F12" s="540">
        <v>5.1519000000000004</v>
      </c>
      <c r="G12" s="271" t="s">
        <v>88</v>
      </c>
      <c r="H12" s="271">
        <v>5.1539000000000001</v>
      </c>
      <c r="I12" s="271">
        <v>5.1539000000000001</v>
      </c>
    </row>
    <row r="13" spans="1:9">
      <c r="A13" s="527" t="s">
        <v>462</v>
      </c>
      <c r="B13" s="541" t="s">
        <v>88</v>
      </c>
      <c r="C13" s="541" t="s">
        <v>88</v>
      </c>
      <c r="D13" s="541" t="s">
        <v>88</v>
      </c>
      <c r="E13" s="541" t="s">
        <v>88</v>
      </c>
      <c r="F13" s="541">
        <v>0.92</v>
      </c>
      <c r="G13" s="542" t="s">
        <v>88</v>
      </c>
      <c r="H13" s="542">
        <v>0.92</v>
      </c>
      <c r="I13" s="542">
        <v>0.92</v>
      </c>
    </row>
    <row r="14" spans="1:9">
      <c r="A14" s="553" t="s">
        <v>411</v>
      </c>
      <c r="B14" s="554" t="s">
        <v>88</v>
      </c>
      <c r="C14" s="554" t="s">
        <v>88</v>
      </c>
      <c r="D14" s="554">
        <v>0.05</v>
      </c>
      <c r="E14" s="554">
        <v>1.8980999999999999</v>
      </c>
      <c r="F14" s="554">
        <v>12.825699999999999</v>
      </c>
      <c r="G14" s="555">
        <v>0.05</v>
      </c>
      <c r="H14" s="555">
        <v>14.723800000000001</v>
      </c>
      <c r="I14" s="555">
        <v>14.7738</v>
      </c>
    </row>
    <row r="15" spans="1:9">
      <c r="A15" s="527" t="s">
        <v>417</v>
      </c>
      <c r="B15" s="541" t="s">
        <v>88</v>
      </c>
      <c r="C15" s="541" t="s">
        <v>88</v>
      </c>
      <c r="D15" s="541" t="s">
        <v>88</v>
      </c>
      <c r="E15" s="541" t="s">
        <v>88</v>
      </c>
      <c r="F15" s="541">
        <v>1.29E-2</v>
      </c>
      <c r="G15" s="542" t="s">
        <v>88</v>
      </c>
      <c r="H15" s="542">
        <v>1.29E-2</v>
      </c>
      <c r="I15" s="542">
        <v>1.29E-2</v>
      </c>
    </row>
    <row r="16" spans="1:9">
      <c r="A16" s="526" t="s">
        <v>412</v>
      </c>
      <c r="B16" s="540" t="s">
        <v>88</v>
      </c>
      <c r="C16" s="540" t="s">
        <v>88</v>
      </c>
      <c r="D16" s="540" t="s">
        <v>88</v>
      </c>
      <c r="E16" s="540">
        <v>0.14430000000000001</v>
      </c>
      <c r="F16" s="540">
        <v>2.2079</v>
      </c>
      <c r="G16" s="271" t="s">
        <v>88</v>
      </c>
      <c r="H16" s="271">
        <v>2.3523000000000001</v>
      </c>
      <c r="I16" s="271">
        <v>2.3523000000000001</v>
      </c>
    </row>
    <row r="17" spans="1:9">
      <c r="A17" s="543" t="s">
        <v>413</v>
      </c>
      <c r="B17" s="541" t="s">
        <v>88</v>
      </c>
      <c r="C17" s="541" t="s">
        <v>88</v>
      </c>
      <c r="D17" s="541">
        <v>0.05</v>
      </c>
      <c r="E17" s="541">
        <v>1.6762999999999999</v>
      </c>
      <c r="F17" s="541">
        <v>9.1448999999999998</v>
      </c>
      <c r="G17" s="542">
        <v>0.05</v>
      </c>
      <c r="H17" s="542">
        <v>10.821199999999999</v>
      </c>
      <c r="I17" s="542">
        <v>10.8712</v>
      </c>
    </row>
    <row r="18" spans="1:9">
      <c r="A18" s="526" t="s">
        <v>414</v>
      </c>
      <c r="B18" s="540" t="s">
        <v>88</v>
      </c>
      <c r="C18" s="540" t="s">
        <v>88</v>
      </c>
      <c r="D18" s="540" t="s">
        <v>88</v>
      </c>
      <c r="E18" s="540">
        <v>4.1000000000000002E-2</v>
      </c>
      <c r="F18" s="540">
        <v>0.31490000000000001</v>
      </c>
      <c r="G18" s="271" t="s">
        <v>88</v>
      </c>
      <c r="H18" s="271">
        <v>0.35580000000000001</v>
      </c>
      <c r="I18" s="271">
        <v>0.35580000000000001</v>
      </c>
    </row>
    <row r="19" spans="1:9">
      <c r="A19" s="527" t="s">
        <v>415</v>
      </c>
      <c r="B19" s="541" t="s">
        <v>88</v>
      </c>
      <c r="C19" s="541" t="s">
        <v>88</v>
      </c>
      <c r="D19" s="541" t="s">
        <v>88</v>
      </c>
      <c r="E19" s="541">
        <v>3.6499999999999998E-2</v>
      </c>
      <c r="F19" s="541">
        <v>1.1093999999999999</v>
      </c>
      <c r="G19" s="542" t="s">
        <v>88</v>
      </c>
      <c r="H19" s="542">
        <v>1.1459999999999999</v>
      </c>
      <c r="I19" s="542">
        <v>1.1459999999999999</v>
      </c>
    </row>
    <row r="20" spans="1:9">
      <c r="A20" s="553" t="s">
        <v>416</v>
      </c>
      <c r="B20" s="554" t="s">
        <v>88</v>
      </c>
      <c r="C20" s="554" t="s">
        <v>88</v>
      </c>
      <c r="D20" s="554">
        <v>0.72860000000000003</v>
      </c>
      <c r="E20" s="554">
        <v>31.202100000000002</v>
      </c>
      <c r="F20" s="554">
        <v>95.467200000000005</v>
      </c>
      <c r="G20" s="555">
        <v>0.72860000000000003</v>
      </c>
      <c r="H20" s="555">
        <v>126.66930000000001</v>
      </c>
      <c r="I20" s="555">
        <v>127.39790000000001</v>
      </c>
    </row>
    <row r="21" spans="1:9">
      <c r="A21" s="543" t="s">
        <v>469</v>
      </c>
      <c r="B21" s="541" t="s">
        <v>88</v>
      </c>
      <c r="C21" s="541" t="s">
        <v>88</v>
      </c>
      <c r="D21" s="541" t="s">
        <v>88</v>
      </c>
      <c r="E21" s="541">
        <v>6.3E-3</v>
      </c>
      <c r="F21" s="541">
        <v>3.9399999999999998E-2</v>
      </c>
      <c r="G21" s="542" t="s">
        <v>88</v>
      </c>
      <c r="H21" s="542">
        <v>4.58E-2</v>
      </c>
      <c r="I21" s="542">
        <v>4.58E-2</v>
      </c>
    </row>
    <row r="22" spans="1:9">
      <c r="A22" s="526" t="s">
        <v>418</v>
      </c>
      <c r="B22" s="540" t="s">
        <v>88</v>
      </c>
      <c r="C22" s="540" t="s">
        <v>88</v>
      </c>
      <c r="D22" s="540" t="s">
        <v>88</v>
      </c>
      <c r="E22" s="540">
        <v>3.3121999999999998</v>
      </c>
      <c r="F22" s="540">
        <v>7.5522999999999998</v>
      </c>
      <c r="G22" s="271" t="s">
        <v>88</v>
      </c>
      <c r="H22" s="271">
        <v>10.8645</v>
      </c>
      <c r="I22" s="271">
        <v>10.8645</v>
      </c>
    </row>
    <row r="23" spans="1:9">
      <c r="A23" s="527" t="s">
        <v>419</v>
      </c>
      <c r="B23" s="541" t="s">
        <v>88</v>
      </c>
      <c r="C23" s="541" t="s">
        <v>88</v>
      </c>
      <c r="D23" s="541" t="s">
        <v>88</v>
      </c>
      <c r="E23" s="541" t="s">
        <v>88</v>
      </c>
      <c r="F23" s="541">
        <v>39.432400000000001</v>
      </c>
      <c r="G23" s="542" t="s">
        <v>88</v>
      </c>
      <c r="H23" s="542">
        <v>39.432400000000001</v>
      </c>
      <c r="I23" s="542">
        <v>39.432400000000001</v>
      </c>
    </row>
    <row r="24" spans="1:9">
      <c r="A24" s="526" t="s">
        <v>420</v>
      </c>
      <c r="B24" s="540" t="s">
        <v>88</v>
      </c>
      <c r="C24" s="540" t="s">
        <v>88</v>
      </c>
      <c r="D24" s="540">
        <v>0.60440000000000005</v>
      </c>
      <c r="E24" s="540">
        <v>24.8355</v>
      </c>
      <c r="F24" s="540">
        <v>48.030299999999997</v>
      </c>
      <c r="G24" s="271">
        <v>0.60440000000000005</v>
      </c>
      <c r="H24" s="271">
        <v>72.865799999999993</v>
      </c>
      <c r="I24" s="271">
        <v>73.470200000000006</v>
      </c>
    </row>
    <row r="25" spans="1:9">
      <c r="A25" s="527" t="s">
        <v>421</v>
      </c>
      <c r="B25" s="541" t="s">
        <v>88</v>
      </c>
      <c r="C25" s="541" t="s">
        <v>88</v>
      </c>
      <c r="D25" s="541">
        <v>0.1242</v>
      </c>
      <c r="E25" s="541">
        <v>0.95579999999999998</v>
      </c>
      <c r="F25" s="541">
        <v>0.12720000000000001</v>
      </c>
      <c r="G25" s="542">
        <v>0.1242</v>
      </c>
      <c r="H25" s="542">
        <v>1.083</v>
      </c>
      <c r="I25" s="542">
        <v>1.2073</v>
      </c>
    </row>
    <row r="26" spans="1:9" s="47" customFormat="1">
      <c r="A26" s="529" t="s">
        <v>422</v>
      </c>
      <c r="B26" s="544" t="s">
        <v>88</v>
      </c>
      <c r="C26" s="544" t="s">
        <v>88</v>
      </c>
      <c r="D26" s="544" t="s">
        <v>88</v>
      </c>
      <c r="E26" s="544">
        <v>2.0922000000000001</v>
      </c>
      <c r="F26" s="544" t="s">
        <v>88</v>
      </c>
      <c r="G26" s="545" t="s">
        <v>88</v>
      </c>
      <c r="H26" s="545">
        <v>2.0922000000000001</v>
      </c>
      <c r="I26" s="545">
        <v>2.0922000000000001</v>
      </c>
    </row>
    <row r="27" spans="1:9" s="7" customFormat="1">
      <c r="A27" s="525" t="s">
        <v>423</v>
      </c>
      <c r="B27" s="551" t="s">
        <v>88</v>
      </c>
      <c r="C27" s="551" t="s">
        <v>88</v>
      </c>
      <c r="D27" s="551">
        <v>0.81299999999999994</v>
      </c>
      <c r="E27" s="551">
        <v>17.661300000000001</v>
      </c>
      <c r="F27" s="551">
        <v>78.850700000000003</v>
      </c>
      <c r="G27" s="552">
        <v>0.81299999999999994</v>
      </c>
      <c r="H27" s="552">
        <v>96.512</v>
      </c>
      <c r="I27" s="552">
        <v>97.325000000000003</v>
      </c>
    </row>
    <row r="28" spans="1:9">
      <c r="A28" s="529" t="s">
        <v>470</v>
      </c>
      <c r="B28" s="544" t="s">
        <v>88</v>
      </c>
      <c r="C28" s="544" t="s">
        <v>88</v>
      </c>
      <c r="D28" s="544" t="s">
        <v>88</v>
      </c>
      <c r="E28" s="544">
        <v>0.79549999999999998</v>
      </c>
      <c r="F28" s="544">
        <v>1.9116</v>
      </c>
      <c r="G28" s="545" t="s">
        <v>88</v>
      </c>
      <c r="H28" s="545">
        <v>2.7071000000000001</v>
      </c>
      <c r="I28" s="545">
        <v>2.7071000000000001</v>
      </c>
    </row>
    <row r="29" spans="1:9" s="47" customFormat="1">
      <c r="A29" s="527" t="s">
        <v>424</v>
      </c>
      <c r="B29" s="541" t="s">
        <v>88</v>
      </c>
      <c r="C29" s="541" t="s">
        <v>88</v>
      </c>
      <c r="D29" s="541">
        <v>9.6699999999999994E-2</v>
      </c>
      <c r="E29" s="541">
        <v>5.3887999999999998</v>
      </c>
      <c r="F29" s="541">
        <v>46.352200000000003</v>
      </c>
      <c r="G29" s="542">
        <v>9.6699999999999994E-2</v>
      </c>
      <c r="H29" s="542">
        <v>51.741</v>
      </c>
      <c r="I29" s="542">
        <v>51.837699999999998</v>
      </c>
    </row>
    <row r="30" spans="1:9">
      <c r="A30" s="526" t="s">
        <v>425</v>
      </c>
      <c r="B30" s="540" t="s">
        <v>88</v>
      </c>
      <c r="C30" s="540" t="s">
        <v>88</v>
      </c>
      <c r="D30" s="540">
        <v>0.71640000000000004</v>
      </c>
      <c r="E30" s="540">
        <v>11.476900000000001</v>
      </c>
      <c r="F30" s="540">
        <v>30.587</v>
      </c>
      <c r="G30" s="271">
        <v>0.71640000000000004</v>
      </c>
      <c r="H30" s="271">
        <v>42.063899999999997</v>
      </c>
      <c r="I30" s="271">
        <v>42.780200000000001</v>
      </c>
    </row>
    <row r="31" spans="1:9" s="7" customFormat="1">
      <c r="A31" s="525" t="s">
        <v>426</v>
      </c>
      <c r="B31" s="551" t="s">
        <v>88</v>
      </c>
      <c r="C31" s="551" t="s">
        <v>88</v>
      </c>
      <c r="D31" s="551">
        <v>0.2278</v>
      </c>
      <c r="E31" s="551">
        <v>32.9313</v>
      </c>
      <c r="F31" s="551">
        <v>61.551499999999997</v>
      </c>
      <c r="G31" s="552">
        <v>0.2278</v>
      </c>
      <c r="H31" s="552">
        <v>94.482699999999994</v>
      </c>
      <c r="I31" s="552">
        <v>94.710499999999996</v>
      </c>
    </row>
    <row r="32" spans="1:9" s="47" customFormat="1">
      <c r="A32" s="526" t="s">
        <v>471</v>
      </c>
      <c r="B32" s="540" t="s">
        <v>88</v>
      </c>
      <c r="C32" s="540" t="s">
        <v>88</v>
      </c>
      <c r="D32" s="540" t="s">
        <v>88</v>
      </c>
      <c r="E32" s="540">
        <v>0.34510000000000002</v>
      </c>
      <c r="F32" s="540">
        <v>1.1599999999999999E-2</v>
      </c>
      <c r="G32" s="271" t="s">
        <v>88</v>
      </c>
      <c r="H32" s="271">
        <v>0.35670000000000002</v>
      </c>
      <c r="I32" s="271">
        <v>0.35670000000000002</v>
      </c>
    </row>
    <row r="33" spans="1:9">
      <c r="A33" s="527" t="s">
        <v>427</v>
      </c>
      <c r="B33" s="541" t="s">
        <v>88</v>
      </c>
      <c r="C33" s="541" t="s">
        <v>88</v>
      </c>
      <c r="D33" s="541">
        <v>7.7200000000000005E-2</v>
      </c>
      <c r="E33" s="541">
        <v>32.585000000000001</v>
      </c>
      <c r="F33" s="541">
        <v>60.694600000000001</v>
      </c>
      <c r="G33" s="542">
        <v>7.7200000000000005E-2</v>
      </c>
      <c r="H33" s="542">
        <v>93.279600000000002</v>
      </c>
      <c r="I33" s="542">
        <v>93.356800000000007</v>
      </c>
    </row>
    <row r="34" spans="1:9">
      <c r="A34" s="526" t="s">
        <v>428</v>
      </c>
      <c r="B34" s="540" t="s">
        <v>88</v>
      </c>
      <c r="C34" s="540" t="s">
        <v>88</v>
      </c>
      <c r="D34" s="540">
        <v>0.15060000000000001</v>
      </c>
      <c r="E34" s="540">
        <v>1.1000000000000001E-3</v>
      </c>
      <c r="F34" s="540">
        <v>0.84530000000000005</v>
      </c>
      <c r="G34" s="271">
        <v>0.15060000000000001</v>
      </c>
      <c r="H34" s="271">
        <v>0.84640000000000004</v>
      </c>
      <c r="I34" s="271">
        <v>0.997</v>
      </c>
    </row>
    <row r="35" spans="1:9" s="7" customFormat="1">
      <c r="A35" s="525" t="s">
        <v>429</v>
      </c>
      <c r="B35" s="551" t="s">
        <v>88</v>
      </c>
      <c r="C35" s="551" t="s">
        <v>88</v>
      </c>
      <c r="D35" s="551">
        <v>0.86339999999999995</v>
      </c>
      <c r="E35" s="551">
        <v>1.2003999999999999</v>
      </c>
      <c r="F35" s="551">
        <v>6.4930000000000003</v>
      </c>
      <c r="G35" s="552">
        <v>0.86339999999999995</v>
      </c>
      <c r="H35" s="552">
        <v>7.6933999999999996</v>
      </c>
      <c r="I35" s="552">
        <v>8.5569000000000006</v>
      </c>
    </row>
    <row r="36" spans="1:9">
      <c r="A36" s="529" t="s">
        <v>472</v>
      </c>
      <c r="B36" s="544" t="s">
        <v>88</v>
      </c>
      <c r="C36" s="544" t="s">
        <v>88</v>
      </c>
      <c r="D36" s="544">
        <v>0.77669999999999995</v>
      </c>
      <c r="E36" s="544">
        <v>0.1681</v>
      </c>
      <c r="F36" s="544">
        <v>2.1101000000000001</v>
      </c>
      <c r="G36" s="545">
        <v>0.77669999999999995</v>
      </c>
      <c r="H36" s="545">
        <v>2.2782</v>
      </c>
      <c r="I36" s="545">
        <v>3.0548999999999999</v>
      </c>
    </row>
    <row r="37" spans="1:9">
      <c r="A37" s="528" t="s">
        <v>430</v>
      </c>
      <c r="B37" s="541" t="s">
        <v>88</v>
      </c>
      <c r="C37" s="541" t="s">
        <v>88</v>
      </c>
      <c r="D37" s="541" t="s">
        <v>88</v>
      </c>
      <c r="E37" s="541">
        <v>8.9999999999999993E-3</v>
      </c>
      <c r="F37" s="541">
        <v>3.7400000000000003E-2</v>
      </c>
      <c r="G37" s="542" t="s">
        <v>88</v>
      </c>
      <c r="H37" s="542">
        <v>4.6399999999999997E-2</v>
      </c>
      <c r="I37" s="542">
        <v>4.6399999999999997E-2</v>
      </c>
    </row>
    <row r="38" spans="1:9">
      <c r="A38" s="529" t="s">
        <v>431</v>
      </c>
      <c r="B38" s="540" t="s">
        <v>88</v>
      </c>
      <c r="C38" s="540" t="s">
        <v>88</v>
      </c>
      <c r="D38" s="540">
        <v>8.6800000000000002E-2</v>
      </c>
      <c r="E38" s="540">
        <v>1.23E-2</v>
      </c>
      <c r="F38" s="540">
        <v>5.62E-2</v>
      </c>
      <c r="G38" s="271">
        <v>8.6800000000000002E-2</v>
      </c>
      <c r="H38" s="271">
        <v>6.8500000000000005E-2</v>
      </c>
      <c r="I38" s="271">
        <v>0.15529999999999999</v>
      </c>
    </row>
    <row r="39" spans="1:9">
      <c r="A39" s="528" t="s">
        <v>432</v>
      </c>
      <c r="B39" s="546" t="s">
        <v>88</v>
      </c>
      <c r="C39" s="546" t="s">
        <v>88</v>
      </c>
      <c r="D39" s="546" t="s">
        <v>88</v>
      </c>
      <c r="E39" s="546">
        <v>1E-3</v>
      </c>
      <c r="F39" s="546">
        <v>0.18060000000000001</v>
      </c>
      <c r="G39" s="547" t="s">
        <v>88</v>
      </c>
      <c r="H39" s="547">
        <v>0.18160000000000001</v>
      </c>
      <c r="I39" s="547">
        <v>0.18160000000000001</v>
      </c>
    </row>
    <row r="40" spans="1:9">
      <c r="A40" s="529" t="s">
        <v>433</v>
      </c>
      <c r="B40" s="544" t="s">
        <v>88</v>
      </c>
      <c r="C40" s="544" t="s">
        <v>88</v>
      </c>
      <c r="D40" s="544" t="s">
        <v>88</v>
      </c>
      <c r="E40" s="544">
        <v>0.10970000000000001</v>
      </c>
      <c r="F40" s="544">
        <v>0.43630000000000002</v>
      </c>
      <c r="G40" s="545" t="s">
        <v>88</v>
      </c>
      <c r="H40" s="545">
        <v>0.54600000000000004</v>
      </c>
      <c r="I40" s="545">
        <v>0.54600000000000004</v>
      </c>
    </row>
    <row r="41" spans="1:9">
      <c r="A41" s="528" t="s">
        <v>434</v>
      </c>
      <c r="B41" s="546" t="s">
        <v>88</v>
      </c>
      <c r="C41" s="546" t="s">
        <v>88</v>
      </c>
      <c r="D41" s="546" t="s">
        <v>88</v>
      </c>
      <c r="E41" s="546">
        <v>0.90039999999999998</v>
      </c>
      <c r="F41" s="546">
        <v>3.5222000000000002</v>
      </c>
      <c r="G41" s="547" t="s">
        <v>88</v>
      </c>
      <c r="H41" s="547">
        <v>4.4226999999999999</v>
      </c>
      <c r="I41" s="547">
        <v>4.4226999999999999</v>
      </c>
    </row>
    <row r="42" spans="1:9">
      <c r="A42" s="529" t="s">
        <v>463</v>
      </c>
      <c r="B42" s="544" t="s">
        <v>88</v>
      </c>
      <c r="C42" s="544" t="s">
        <v>88</v>
      </c>
      <c r="D42" s="544" t="s">
        <v>88</v>
      </c>
      <c r="E42" s="544" t="s">
        <v>88</v>
      </c>
      <c r="F42" s="544" t="s">
        <v>88</v>
      </c>
      <c r="G42" s="545" t="s">
        <v>88</v>
      </c>
      <c r="H42" s="545" t="s">
        <v>88</v>
      </c>
      <c r="I42" s="545" t="s">
        <v>88</v>
      </c>
    </row>
    <row r="43" spans="1:9" s="47" customFormat="1">
      <c r="A43" s="528" t="s">
        <v>464</v>
      </c>
      <c r="B43" s="546" t="s">
        <v>88</v>
      </c>
      <c r="C43" s="546" t="s">
        <v>88</v>
      </c>
      <c r="D43" s="546" t="s">
        <v>88</v>
      </c>
      <c r="E43" s="546" t="s">
        <v>88</v>
      </c>
      <c r="F43" s="546">
        <v>0.15</v>
      </c>
      <c r="G43" s="547" t="s">
        <v>88</v>
      </c>
      <c r="H43" s="547">
        <v>0.15</v>
      </c>
      <c r="I43" s="547">
        <v>0.15</v>
      </c>
    </row>
    <row r="44" spans="1:9" s="7" customFormat="1">
      <c r="A44" s="559" t="s">
        <v>494</v>
      </c>
      <c r="B44" s="560" t="s">
        <v>88</v>
      </c>
      <c r="C44" s="560" t="s">
        <v>88</v>
      </c>
      <c r="D44" s="560">
        <v>0.49130000000000001</v>
      </c>
      <c r="E44" s="560">
        <v>53.677500000000002</v>
      </c>
      <c r="F44" s="560">
        <v>323.04020000000003</v>
      </c>
      <c r="G44" s="561">
        <v>0.49130000000000001</v>
      </c>
      <c r="H44" s="561">
        <v>376.71769999999998</v>
      </c>
      <c r="I44" s="561">
        <v>377.209</v>
      </c>
    </row>
    <row r="45" spans="1:9">
      <c r="A45" s="528" t="s">
        <v>473</v>
      </c>
      <c r="B45" s="546" t="s">
        <v>88</v>
      </c>
      <c r="C45" s="546" t="s">
        <v>88</v>
      </c>
      <c r="D45" s="546">
        <v>0.35699999999999998</v>
      </c>
      <c r="E45" s="546">
        <v>24.658100000000001</v>
      </c>
      <c r="F45" s="546">
        <v>25.045400000000001</v>
      </c>
      <c r="G45" s="547">
        <v>0.35699999999999998</v>
      </c>
      <c r="H45" s="547">
        <v>49.703499999999998</v>
      </c>
      <c r="I45" s="547">
        <v>50.060499999999998</v>
      </c>
    </row>
    <row r="46" spans="1:9" s="47" customFormat="1">
      <c r="A46" s="529" t="s">
        <v>570</v>
      </c>
      <c r="B46" s="544" t="s">
        <v>88</v>
      </c>
      <c r="C46" s="544" t="s">
        <v>88</v>
      </c>
      <c r="D46" s="544">
        <v>0.1343</v>
      </c>
      <c r="E46" s="544">
        <v>29.019400000000001</v>
      </c>
      <c r="F46" s="544">
        <v>297.9948</v>
      </c>
      <c r="G46" s="545">
        <v>0.1343</v>
      </c>
      <c r="H46" s="545">
        <v>327.01420000000002</v>
      </c>
      <c r="I46" s="545">
        <v>327.14850000000001</v>
      </c>
    </row>
    <row r="47" spans="1:9" s="7" customFormat="1">
      <c r="A47" s="556" t="s">
        <v>435</v>
      </c>
      <c r="B47" s="557" t="s">
        <v>88</v>
      </c>
      <c r="C47" s="557" t="s">
        <v>88</v>
      </c>
      <c r="D47" s="557">
        <v>19.2425</v>
      </c>
      <c r="E47" s="557">
        <v>176.7893</v>
      </c>
      <c r="F47" s="557">
        <v>735.56910000000005</v>
      </c>
      <c r="G47" s="558">
        <v>19.2425</v>
      </c>
      <c r="H47" s="558">
        <v>912.35839999999996</v>
      </c>
      <c r="I47" s="558">
        <v>931.601</v>
      </c>
    </row>
    <row r="48" spans="1:9" s="47" customFormat="1">
      <c r="A48" s="526" t="s">
        <v>474</v>
      </c>
      <c r="B48" s="540" t="s">
        <v>88</v>
      </c>
      <c r="C48" s="540" t="s">
        <v>88</v>
      </c>
      <c r="D48" s="540">
        <v>0.54420000000000002</v>
      </c>
      <c r="E48" s="540">
        <v>4.5804999999999998</v>
      </c>
      <c r="F48" s="540">
        <v>62.318600000000004</v>
      </c>
      <c r="G48" s="271">
        <v>0.54420000000000002</v>
      </c>
      <c r="H48" s="271">
        <v>66.899100000000004</v>
      </c>
      <c r="I48" s="271">
        <v>67.443299999999994</v>
      </c>
    </row>
    <row r="49" spans="1:9">
      <c r="A49" s="527" t="s">
        <v>436</v>
      </c>
      <c r="B49" s="541" t="s">
        <v>88</v>
      </c>
      <c r="C49" s="541" t="s">
        <v>88</v>
      </c>
      <c r="D49" s="541">
        <v>0.54490000000000005</v>
      </c>
      <c r="E49" s="541">
        <v>15.798400000000001</v>
      </c>
      <c r="F49" s="541">
        <v>85.529899999999998</v>
      </c>
      <c r="G49" s="542">
        <v>0.54490000000000005</v>
      </c>
      <c r="H49" s="542">
        <v>101.3283</v>
      </c>
      <c r="I49" s="542">
        <v>101.87309999999999</v>
      </c>
    </row>
    <row r="50" spans="1:9">
      <c r="A50" s="526" t="s">
        <v>437</v>
      </c>
      <c r="B50" s="540" t="s">
        <v>88</v>
      </c>
      <c r="C50" s="540" t="s">
        <v>88</v>
      </c>
      <c r="D50" s="540">
        <v>2.1558000000000002</v>
      </c>
      <c r="E50" s="540">
        <v>18.3172</v>
      </c>
      <c r="F50" s="540">
        <v>58.492400000000004</v>
      </c>
      <c r="G50" s="271">
        <v>2.1558000000000002</v>
      </c>
      <c r="H50" s="271">
        <v>76.809600000000003</v>
      </c>
      <c r="I50" s="271">
        <v>78.965400000000002</v>
      </c>
    </row>
    <row r="51" spans="1:9">
      <c r="A51" s="527" t="s">
        <v>438</v>
      </c>
      <c r="B51" s="541" t="s">
        <v>88</v>
      </c>
      <c r="C51" s="541" t="s">
        <v>88</v>
      </c>
      <c r="D51" s="541">
        <v>7.4960000000000004</v>
      </c>
      <c r="E51" s="541">
        <v>20.05</v>
      </c>
      <c r="F51" s="541">
        <v>40.2577</v>
      </c>
      <c r="G51" s="542">
        <v>7.4960000000000004</v>
      </c>
      <c r="H51" s="542">
        <v>60.307600000000001</v>
      </c>
      <c r="I51" s="542">
        <v>67.803600000000003</v>
      </c>
    </row>
    <row r="52" spans="1:9" s="47" customFormat="1">
      <c r="A52" s="526" t="s">
        <v>439</v>
      </c>
      <c r="B52" s="540" t="s">
        <v>88</v>
      </c>
      <c r="C52" s="540" t="s">
        <v>88</v>
      </c>
      <c r="D52" s="540">
        <v>4.6100000000000002E-2</v>
      </c>
      <c r="E52" s="540">
        <v>2.4026999999999998</v>
      </c>
      <c r="F52" s="540">
        <v>8.4464000000000006</v>
      </c>
      <c r="G52" s="271">
        <v>4.6100000000000002E-2</v>
      </c>
      <c r="H52" s="271">
        <v>10.8491</v>
      </c>
      <c r="I52" s="271">
        <v>10.895300000000001</v>
      </c>
    </row>
    <row r="53" spans="1:9">
      <c r="A53" s="527" t="s">
        <v>440</v>
      </c>
      <c r="B53" s="541" t="s">
        <v>88</v>
      </c>
      <c r="C53" s="541" t="s">
        <v>88</v>
      </c>
      <c r="D53" s="541">
        <v>8.4556000000000004</v>
      </c>
      <c r="E53" s="541">
        <v>115.4614</v>
      </c>
      <c r="F53" s="541">
        <v>470.98289999999997</v>
      </c>
      <c r="G53" s="542">
        <v>8.4556000000000004</v>
      </c>
      <c r="H53" s="542">
        <v>586.4443</v>
      </c>
      <c r="I53" s="542">
        <v>594.8999</v>
      </c>
    </row>
    <row r="54" spans="1:9" s="7" customFormat="1">
      <c r="A54" s="553" t="s">
        <v>441</v>
      </c>
      <c r="B54" s="554" t="s">
        <v>88</v>
      </c>
      <c r="C54" s="554" t="s">
        <v>88</v>
      </c>
      <c r="D54" s="554">
        <v>3.3214000000000001</v>
      </c>
      <c r="E54" s="554">
        <v>202.49180000000001</v>
      </c>
      <c r="F54" s="554">
        <v>906.03769999999997</v>
      </c>
      <c r="G54" s="555">
        <v>3.3214000000000001</v>
      </c>
      <c r="H54" s="555">
        <v>1108.5295000000001</v>
      </c>
      <c r="I54" s="555">
        <v>1111.8508999999999</v>
      </c>
    </row>
    <row r="55" spans="1:9">
      <c r="A55" s="527" t="s">
        <v>475</v>
      </c>
      <c r="B55" s="541" t="s">
        <v>88</v>
      </c>
      <c r="C55" s="541" t="s">
        <v>88</v>
      </c>
      <c r="D55" s="541" t="s">
        <v>88</v>
      </c>
      <c r="E55" s="541" t="s">
        <v>88</v>
      </c>
      <c r="F55" s="541">
        <v>1.0955999999999999</v>
      </c>
      <c r="G55" s="542" t="s">
        <v>88</v>
      </c>
      <c r="H55" s="542">
        <v>1.0955999999999999</v>
      </c>
      <c r="I55" s="542">
        <v>1.0955999999999999</v>
      </c>
    </row>
    <row r="56" spans="1:9">
      <c r="A56" s="526" t="s">
        <v>442</v>
      </c>
      <c r="B56" s="540" t="s">
        <v>88</v>
      </c>
      <c r="C56" s="540" t="s">
        <v>88</v>
      </c>
      <c r="D56" s="540">
        <v>3.6299999999999999E-2</v>
      </c>
      <c r="E56" s="540" t="s">
        <v>88</v>
      </c>
      <c r="F56" s="540" t="s">
        <v>88</v>
      </c>
      <c r="G56" s="271">
        <v>3.6299999999999999E-2</v>
      </c>
      <c r="H56" s="271" t="s">
        <v>88</v>
      </c>
      <c r="I56" s="271">
        <v>3.6299999999999999E-2</v>
      </c>
    </row>
    <row r="57" spans="1:9">
      <c r="A57" s="527" t="s">
        <v>443</v>
      </c>
      <c r="B57" s="541" t="s">
        <v>88</v>
      </c>
      <c r="C57" s="541" t="s">
        <v>88</v>
      </c>
      <c r="D57" s="541" t="s">
        <v>88</v>
      </c>
      <c r="E57" s="541">
        <v>0.4486</v>
      </c>
      <c r="F57" s="541">
        <v>87.599299999999999</v>
      </c>
      <c r="G57" s="542" t="s">
        <v>88</v>
      </c>
      <c r="H57" s="542">
        <v>88.047899999999998</v>
      </c>
      <c r="I57" s="542">
        <v>88.047899999999998</v>
      </c>
    </row>
    <row r="58" spans="1:9">
      <c r="A58" s="526" t="s">
        <v>444</v>
      </c>
      <c r="B58" s="540" t="s">
        <v>88</v>
      </c>
      <c r="C58" s="540" t="s">
        <v>88</v>
      </c>
      <c r="D58" s="540">
        <v>3.2850999999999999</v>
      </c>
      <c r="E58" s="540">
        <v>195.3878</v>
      </c>
      <c r="F58" s="540">
        <v>719.12739999999997</v>
      </c>
      <c r="G58" s="271">
        <v>3.2850999999999999</v>
      </c>
      <c r="H58" s="271">
        <v>914.51520000000005</v>
      </c>
      <c r="I58" s="271">
        <v>917.80029999999999</v>
      </c>
    </row>
    <row r="59" spans="1:9" s="47" customFormat="1">
      <c r="A59" s="528" t="s">
        <v>445</v>
      </c>
      <c r="B59" s="546" t="s">
        <v>88</v>
      </c>
      <c r="C59" s="546" t="s">
        <v>88</v>
      </c>
      <c r="D59" s="546" t="s">
        <v>88</v>
      </c>
      <c r="E59" s="546">
        <v>4.9730999999999996</v>
      </c>
      <c r="F59" s="546">
        <v>58.985199999999999</v>
      </c>
      <c r="G59" s="547" t="s">
        <v>88</v>
      </c>
      <c r="H59" s="547">
        <v>63.958399999999997</v>
      </c>
      <c r="I59" s="547">
        <v>63.958399999999997</v>
      </c>
    </row>
    <row r="60" spans="1:9" s="47" customFormat="1">
      <c r="A60" s="529" t="s">
        <v>465</v>
      </c>
      <c r="B60" s="544" t="s">
        <v>88</v>
      </c>
      <c r="C60" s="544" t="s">
        <v>88</v>
      </c>
      <c r="D60" s="544" t="s">
        <v>88</v>
      </c>
      <c r="E60" s="544">
        <v>1.6821999999999999</v>
      </c>
      <c r="F60" s="544">
        <v>39.2301</v>
      </c>
      <c r="G60" s="545" t="s">
        <v>88</v>
      </c>
      <c r="H60" s="545">
        <v>40.912399999999998</v>
      </c>
      <c r="I60" s="545">
        <v>40.912399999999998</v>
      </c>
    </row>
    <row r="61" spans="1:9" s="7" customFormat="1">
      <c r="A61" s="556" t="s">
        <v>446</v>
      </c>
      <c r="B61" s="557" t="s">
        <v>88</v>
      </c>
      <c r="C61" s="557" t="s">
        <v>88</v>
      </c>
      <c r="D61" s="557">
        <v>3.1888000000000001</v>
      </c>
      <c r="E61" s="557">
        <v>76.145600000000002</v>
      </c>
      <c r="F61" s="557">
        <v>342.4513</v>
      </c>
      <c r="G61" s="558">
        <v>3.1888000000000001</v>
      </c>
      <c r="H61" s="558">
        <v>418.59690000000001</v>
      </c>
      <c r="I61" s="558">
        <v>421.78570000000002</v>
      </c>
    </row>
    <row r="62" spans="1:9">
      <c r="A62" s="529" t="s">
        <v>571</v>
      </c>
      <c r="B62" s="544" t="s">
        <v>88</v>
      </c>
      <c r="C62" s="544" t="s">
        <v>88</v>
      </c>
      <c r="D62" s="544" t="s">
        <v>88</v>
      </c>
      <c r="E62" s="544">
        <v>10.2384</v>
      </c>
      <c r="F62" s="544">
        <v>3.0991</v>
      </c>
      <c r="G62" s="545" t="s">
        <v>88</v>
      </c>
      <c r="H62" s="545">
        <v>13.3375</v>
      </c>
      <c r="I62" s="545">
        <v>13.3375</v>
      </c>
    </row>
    <row r="63" spans="1:9">
      <c r="A63" s="527" t="s">
        <v>447</v>
      </c>
      <c r="B63" s="541" t="s">
        <v>88</v>
      </c>
      <c r="C63" s="541" t="s">
        <v>88</v>
      </c>
      <c r="D63" s="541">
        <v>2.7934999999999999</v>
      </c>
      <c r="E63" s="541">
        <v>39.751399999999997</v>
      </c>
      <c r="F63" s="541">
        <v>157.8176</v>
      </c>
      <c r="G63" s="542">
        <v>2.7934999999999999</v>
      </c>
      <c r="H63" s="542">
        <v>197.56899999999999</v>
      </c>
      <c r="I63" s="542">
        <v>200.36250000000001</v>
      </c>
    </row>
    <row r="64" spans="1:9">
      <c r="A64" s="526" t="s">
        <v>448</v>
      </c>
      <c r="B64" s="540" t="s">
        <v>88</v>
      </c>
      <c r="C64" s="540" t="s">
        <v>88</v>
      </c>
      <c r="D64" s="540">
        <v>0.26840000000000003</v>
      </c>
      <c r="E64" s="540">
        <v>0.59889999999999999</v>
      </c>
      <c r="F64" s="540">
        <v>7.3528000000000002</v>
      </c>
      <c r="G64" s="271">
        <v>0.26840000000000003</v>
      </c>
      <c r="H64" s="271">
        <v>7.9516999999999998</v>
      </c>
      <c r="I64" s="271">
        <v>8.2201000000000004</v>
      </c>
    </row>
    <row r="65" spans="1:9">
      <c r="A65" s="528" t="s">
        <v>449</v>
      </c>
      <c r="B65" s="546" t="s">
        <v>88</v>
      </c>
      <c r="C65" s="546" t="s">
        <v>88</v>
      </c>
      <c r="D65" s="546">
        <v>5.6800000000000003E-2</v>
      </c>
      <c r="E65" s="546">
        <v>5.4477000000000002</v>
      </c>
      <c r="F65" s="546">
        <v>28.110800000000001</v>
      </c>
      <c r="G65" s="547">
        <v>5.6800000000000003E-2</v>
      </c>
      <c r="H65" s="547">
        <v>33.558500000000002</v>
      </c>
      <c r="I65" s="547">
        <v>33.615299999999998</v>
      </c>
    </row>
    <row r="66" spans="1:9" s="47" customFormat="1">
      <c r="A66" s="529" t="s">
        <v>450</v>
      </c>
      <c r="B66" s="544" t="s">
        <v>88</v>
      </c>
      <c r="C66" s="544" t="s">
        <v>88</v>
      </c>
      <c r="D66" s="544">
        <v>7.0099999999999996E-2</v>
      </c>
      <c r="E66" s="544">
        <v>20.109200000000001</v>
      </c>
      <c r="F66" s="544">
        <v>146.071</v>
      </c>
      <c r="G66" s="545">
        <v>7.0099999999999996E-2</v>
      </c>
      <c r="H66" s="545">
        <v>166.18020000000001</v>
      </c>
      <c r="I66" s="545">
        <v>166.25030000000001</v>
      </c>
    </row>
    <row r="67" spans="1:9" s="7" customFormat="1">
      <c r="A67" s="556" t="s">
        <v>451</v>
      </c>
      <c r="B67" s="557" t="s">
        <v>88</v>
      </c>
      <c r="C67" s="557" t="s">
        <v>88</v>
      </c>
      <c r="D67" s="557">
        <v>0.3256</v>
      </c>
      <c r="E67" s="557">
        <v>26.383400000000002</v>
      </c>
      <c r="F67" s="557">
        <v>437.46039999999999</v>
      </c>
      <c r="G67" s="558">
        <v>0.3256</v>
      </c>
      <c r="H67" s="558">
        <v>463.84379999999999</v>
      </c>
      <c r="I67" s="558">
        <v>464.1694</v>
      </c>
    </row>
    <row r="68" spans="1:9">
      <c r="A68" s="715" t="s">
        <v>453</v>
      </c>
      <c r="B68" s="716" t="s">
        <v>88</v>
      </c>
      <c r="C68" s="716" t="s">
        <v>88</v>
      </c>
      <c r="D68" s="716">
        <f>SUM(D9,D14,D20,D27,D31,D35,D44,D47,D54,D61,D67)</f>
        <v>32.678100000000001</v>
      </c>
      <c r="E68" s="716">
        <f t="shared" ref="E68:I68" si="0">SUM(E9,E14,E20,E27,E31,E35,E44,E47,E54,E61,E67)</f>
        <v>653.33540000000005</v>
      </c>
      <c r="F68" s="716">
        <f t="shared" si="0"/>
        <v>3202.0708</v>
      </c>
      <c r="G68" s="716">
        <f t="shared" si="0"/>
        <v>32.678100000000001</v>
      </c>
      <c r="H68" s="716">
        <f t="shared" si="0"/>
        <v>3855.4061000000002</v>
      </c>
      <c r="I68" s="716">
        <f t="shared" si="0"/>
        <v>3888.0843999999997</v>
      </c>
    </row>
    <row r="69" spans="1:9">
      <c r="A69" s="218" t="s">
        <v>742</v>
      </c>
      <c r="B69" s="585"/>
      <c r="C69" s="585"/>
      <c r="D69" s="585"/>
      <c r="E69" s="585"/>
      <c r="F69" s="585"/>
      <c r="G69" s="585"/>
      <c r="H69" s="585"/>
      <c r="I69" s="585"/>
    </row>
    <row r="70" spans="1:9">
      <c r="A70" s="218" t="s">
        <v>468</v>
      </c>
      <c r="B70" s="585"/>
      <c r="C70" s="585"/>
      <c r="D70" s="585"/>
      <c r="E70" s="585"/>
      <c r="F70" s="585"/>
      <c r="G70" s="585"/>
      <c r="H70" s="585"/>
      <c r="I70" s="585"/>
    </row>
    <row r="71" spans="1:9">
      <c r="A71" s="565" t="s">
        <v>490</v>
      </c>
      <c r="B71" s="3"/>
      <c r="C71" s="213"/>
      <c r="D71" s="3"/>
      <c r="E71" s="3"/>
      <c r="F71" s="213"/>
      <c r="G71" s="3"/>
      <c r="H71" s="3"/>
      <c r="I71" s="3"/>
    </row>
    <row r="72" spans="1:9">
      <c r="A72" s="38" t="s">
        <v>495</v>
      </c>
      <c r="B72" s="3"/>
      <c r="C72" s="213"/>
      <c r="D72" s="3"/>
      <c r="E72" s="3"/>
      <c r="F72" s="213"/>
      <c r="G72" s="3"/>
      <c r="H72" s="3"/>
      <c r="I72" s="3"/>
    </row>
    <row r="73" spans="1:9">
      <c r="A73" s="243" t="s">
        <v>662</v>
      </c>
      <c r="B73" s="3"/>
      <c r="C73" s="213"/>
      <c r="D73" s="3"/>
      <c r="E73" s="3"/>
      <c r="F73" s="213"/>
      <c r="G73" s="3"/>
      <c r="H73" s="3"/>
      <c r="I73" s="3"/>
    </row>
    <row r="76" spans="1:9" ht="16.5">
      <c r="A76" s="88" t="s">
        <v>739</v>
      </c>
    </row>
    <row r="77" spans="1:9" ht="13.5" thickBot="1">
      <c r="A77" s="206"/>
      <c r="I77" s="443" t="s">
        <v>27</v>
      </c>
    </row>
    <row r="78" spans="1:9">
      <c r="A78" s="205" t="s">
        <v>460</v>
      </c>
      <c r="B78" s="530" t="s">
        <v>99</v>
      </c>
      <c r="C78" s="530" t="s">
        <v>100</v>
      </c>
      <c r="D78" s="530" t="s">
        <v>101</v>
      </c>
      <c r="E78" s="530" t="s">
        <v>341</v>
      </c>
      <c r="F78" s="531">
        <v>300000</v>
      </c>
      <c r="G78" s="532" t="s">
        <v>478</v>
      </c>
      <c r="H78" s="532" t="s">
        <v>478</v>
      </c>
      <c r="I78" s="532" t="s">
        <v>467</v>
      </c>
    </row>
    <row r="79" spans="1:9">
      <c r="A79" s="204"/>
      <c r="B79" s="533" t="s">
        <v>38</v>
      </c>
      <c r="C79" s="533" t="s">
        <v>38</v>
      </c>
      <c r="D79" s="533" t="s">
        <v>38</v>
      </c>
      <c r="E79" s="533" t="s">
        <v>38</v>
      </c>
      <c r="F79" s="533" t="s">
        <v>39</v>
      </c>
      <c r="G79" s="534" t="s">
        <v>466</v>
      </c>
      <c r="H79" s="534" t="s">
        <v>357</v>
      </c>
      <c r="I79" s="534" t="s">
        <v>115</v>
      </c>
    </row>
    <row r="80" spans="1:9" ht="13.5" thickBot="1">
      <c r="A80" s="207"/>
      <c r="B80" s="535" t="s">
        <v>102</v>
      </c>
      <c r="C80" s="535" t="s">
        <v>103</v>
      </c>
      <c r="D80" s="535" t="s">
        <v>104</v>
      </c>
      <c r="E80" s="535" t="s">
        <v>342</v>
      </c>
      <c r="F80" s="535" t="s">
        <v>105</v>
      </c>
      <c r="G80" s="536" t="s">
        <v>357</v>
      </c>
      <c r="H80" s="536" t="s">
        <v>105</v>
      </c>
      <c r="I80" s="536" t="s">
        <v>479</v>
      </c>
    </row>
    <row r="82" spans="1:9">
      <c r="A82" s="548" t="s">
        <v>407</v>
      </c>
      <c r="B82" s="549" t="s">
        <v>88</v>
      </c>
      <c r="C82" s="549" t="s">
        <v>88</v>
      </c>
      <c r="D82" s="566">
        <f t="shared" ref="D82:I91" si="1">IF(D9="-","-",D9/D$68)</f>
        <v>0.10483167626024768</v>
      </c>
      <c r="E82" s="566">
        <f t="shared" si="1"/>
        <v>5.0440554728857487E-2</v>
      </c>
      <c r="F82" s="566">
        <f t="shared" si="1"/>
        <v>6.3185361173150822E-2</v>
      </c>
      <c r="G82" s="567">
        <f t="shared" si="1"/>
        <v>0.10483167626024768</v>
      </c>
      <c r="H82" s="567">
        <f t="shared" si="1"/>
        <v>6.1025633590194299E-2</v>
      </c>
      <c r="I82" s="567">
        <f t="shared" si="1"/>
        <v>6.1393806163261275E-2</v>
      </c>
    </row>
    <row r="83" spans="1:9">
      <c r="A83" s="526" t="s">
        <v>408</v>
      </c>
      <c r="B83" s="540" t="s">
        <v>88</v>
      </c>
      <c r="C83" s="540" t="s">
        <v>88</v>
      </c>
      <c r="D83" s="568">
        <f t="shared" si="1"/>
        <v>0.10483167626024768</v>
      </c>
      <c r="E83" s="568">
        <f t="shared" si="1"/>
        <v>5.0436728210349537E-2</v>
      </c>
      <c r="F83" s="568">
        <f t="shared" si="1"/>
        <v>6.1277220978374368E-2</v>
      </c>
      <c r="G83" s="569">
        <f t="shared" si="1"/>
        <v>0.10483167626024768</v>
      </c>
      <c r="H83" s="569">
        <f t="shared" si="1"/>
        <v>5.9440197493073423E-2</v>
      </c>
      <c r="I83" s="569">
        <f t="shared" si="1"/>
        <v>5.9821695228632385E-2</v>
      </c>
    </row>
    <row r="84" spans="1:9">
      <c r="A84" s="527" t="s">
        <v>409</v>
      </c>
      <c r="B84" s="541" t="s">
        <v>88</v>
      </c>
      <c r="C84" s="541" t="s">
        <v>88</v>
      </c>
      <c r="D84" s="570" t="str">
        <f t="shared" si="1"/>
        <v>-</v>
      </c>
      <c r="E84" s="570">
        <f t="shared" si="1"/>
        <v>6.1224296127226532E-7</v>
      </c>
      <c r="F84" s="570">
        <f t="shared" si="1"/>
        <v>1.1898550150733707E-5</v>
      </c>
      <c r="G84" s="571" t="str">
        <f t="shared" si="1"/>
        <v>-</v>
      </c>
      <c r="H84" s="571">
        <f t="shared" si="1"/>
        <v>9.9859778714361623E-6</v>
      </c>
      <c r="I84" s="571">
        <f t="shared" si="1"/>
        <v>9.9020484226114027E-6</v>
      </c>
    </row>
    <row r="85" spans="1:9">
      <c r="A85" s="526" t="s">
        <v>410</v>
      </c>
      <c r="B85" s="540" t="s">
        <v>88</v>
      </c>
      <c r="C85" s="540" t="s">
        <v>88</v>
      </c>
      <c r="D85" s="568" t="str">
        <f t="shared" si="1"/>
        <v>-</v>
      </c>
      <c r="E85" s="568">
        <f t="shared" si="1"/>
        <v>3.2142755466793927E-6</v>
      </c>
      <c r="F85" s="568">
        <f t="shared" si="1"/>
        <v>1.6089275727444879E-3</v>
      </c>
      <c r="G85" s="569" t="str">
        <f t="shared" si="1"/>
        <v>-</v>
      </c>
      <c r="H85" s="569">
        <f t="shared" si="1"/>
        <v>1.3367982169245414E-3</v>
      </c>
      <c r="I85" s="569">
        <f t="shared" si="1"/>
        <v>1.3255627887090106E-3</v>
      </c>
    </row>
    <row r="86" spans="1:9">
      <c r="A86" s="527" t="s">
        <v>462</v>
      </c>
      <c r="B86" s="541" t="s">
        <v>88</v>
      </c>
      <c r="C86" s="541" t="s">
        <v>88</v>
      </c>
      <c r="D86" s="570" t="str">
        <f t="shared" si="1"/>
        <v>-</v>
      </c>
      <c r="E86" s="570" t="str">
        <f t="shared" si="1"/>
        <v>-</v>
      </c>
      <c r="F86" s="570">
        <f t="shared" si="1"/>
        <v>2.8731407188123387E-4</v>
      </c>
      <c r="G86" s="571" t="str">
        <f t="shared" si="1"/>
        <v>-</v>
      </c>
      <c r="H86" s="571">
        <f t="shared" si="1"/>
        <v>2.3862596472003298E-4</v>
      </c>
      <c r="I86" s="571">
        <f t="shared" si="1"/>
        <v>2.366203778909738E-4</v>
      </c>
    </row>
    <row r="87" spans="1:9">
      <c r="A87" s="553" t="s">
        <v>411</v>
      </c>
      <c r="B87" s="554" t="s">
        <v>88</v>
      </c>
      <c r="C87" s="554" t="s">
        <v>88</v>
      </c>
      <c r="D87" s="574">
        <f t="shared" si="1"/>
        <v>1.530076718046643E-3</v>
      </c>
      <c r="E87" s="574">
        <f t="shared" si="1"/>
        <v>2.9052459119772167E-3</v>
      </c>
      <c r="F87" s="574">
        <f t="shared" si="1"/>
        <v>4.0054392301381971E-3</v>
      </c>
      <c r="G87" s="575">
        <f t="shared" si="1"/>
        <v>1.530076718046643E-3</v>
      </c>
      <c r="H87" s="575">
        <f t="shared" si="1"/>
        <v>3.8190010645052412E-3</v>
      </c>
      <c r="I87" s="575">
        <f t="shared" si="1"/>
        <v>3.7997631944409441E-3</v>
      </c>
    </row>
    <row r="88" spans="1:9">
      <c r="A88" s="527" t="s">
        <v>417</v>
      </c>
      <c r="B88" s="541" t="s">
        <v>88</v>
      </c>
      <c r="C88" s="541" t="s">
        <v>88</v>
      </c>
      <c r="D88" s="570" t="str">
        <f t="shared" si="1"/>
        <v>-</v>
      </c>
      <c r="E88" s="570" t="str">
        <f t="shared" si="1"/>
        <v>-</v>
      </c>
      <c r="F88" s="570">
        <f t="shared" si="1"/>
        <v>4.028642964421649E-6</v>
      </c>
      <c r="G88" s="571" t="str">
        <f t="shared" si="1"/>
        <v>-</v>
      </c>
      <c r="H88" s="571">
        <f t="shared" si="1"/>
        <v>3.3459510270526365E-6</v>
      </c>
      <c r="I88" s="571">
        <f t="shared" si="1"/>
        <v>3.3178292117321325E-6</v>
      </c>
    </row>
    <row r="89" spans="1:9">
      <c r="A89" s="526" t="s">
        <v>412</v>
      </c>
      <c r="B89" s="540" t="s">
        <v>88</v>
      </c>
      <c r="C89" s="540" t="s">
        <v>88</v>
      </c>
      <c r="D89" s="568" t="str">
        <f t="shared" si="1"/>
        <v>-</v>
      </c>
      <c r="E89" s="568">
        <f t="shared" si="1"/>
        <v>2.2086664827896974E-4</v>
      </c>
      <c r="F89" s="568">
        <f t="shared" si="1"/>
        <v>6.8952254272453938E-4</v>
      </c>
      <c r="G89" s="569" t="str">
        <f t="shared" si="1"/>
        <v>-</v>
      </c>
      <c r="H89" s="569">
        <f t="shared" si="1"/>
        <v>6.1013027914231914E-4</v>
      </c>
      <c r="I89" s="569">
        <f t="shared" si="1"/>
        <v>6.0500229881841044E-4</v>
      </c>
    </row>
    <row r="90" spans="1:9">
      <c r="A90" s="543" t="s">
        <v>413</v>
      </c>
      <c r="B90" s="541" t="s">
        <v>88</v>
      </c>
      <c r="C90" s="541" t="s">
        <v>88</v>
      </c>
      <c r="D90" s="570">
        <f t="shared" si="1"/>
        <v>1.530076718046643E-3</v>
      </c>
      <c r="E90" s="570">
        <f t="shared" si="1"/>
        <v>2.5657571899517458E-3</v>
      </c>
      <c r="F90" s="570">
        <f t="shared" si="1"/>
        <v>2.8559331042898864E-3</v>
      </c>
      <c r="G90" s="571">
        <f t="shared" si="1"/>
        <v>1.530076718046643E-3</v>
      </c>
      <c r="H90" s="571">
        <f t="shared" si="1"/>
        <v>2.8067600972048051E-3</v>
      </c>
      <c r="I90" s="571">
        <f t="shared" si="1"/>
        <v>2.7960298392699502E-3</v>
      </c>
    </row>
    <row r="91" spans="1:9">
      <c r="A91" s="526" t="s">
        <v>414</v>
      </c>
      <c r="B91" s="540" t="s">
        <v>88</v>
      </c>
      <c r="C91" s="540" t="s">
        <v>88</v>
      </c>
      <c r="D91" s="568" t="str">
        <f t="shared" si="1"/>
        <v>-</v>
      </c>
      <c r="E91" s="568">
        <f t="shared" si="1"/>
        <v>6.2754903530407193E-5</v>
      </c>
      <c r="F91" s="568">
        <f t="shared" si="1"/>
        <v>9.8342610038478853E-5</v>
      </c>
      <c r="G91" s="569" t="str">
        <f t="shared" si="1"/>
        <v>-</v>
      </c>
      <c r="H91" s="569">
        <f t="shared" si="1"/>
        <v>9.2285998094986666E-5</v>
      </c>
      <c r="I91" s="569">
        <f t="shared" si="1"/>
        <v>9.1510359188704858E-5</v>
      </c>
    </row>
    <row r="92" spans="1:9">
      <c r="A92" s="527" t="s">
        <v>415</v>
      </c>
      <c r="B92" s="541" t="s">
        <v>88</v>
      </c>
      <c r="C92" s="541" t="s">
        <v>88</v>
      </c>
      <c r="D92" s="570" t="str">
        <f t="shared" ref="D92:I101" si="2">IF(D19="-","-",D19/D$68)</f>
        <v>-</v>
      </c>
      <c r="E92" s="570">
        <f t="shared" si="2"/>
        <v>5.5867170216094209E-5</v>
      </c>
      <c r="F92" s="570">
        <f t="shared" si="2"/>
        <v>3.4646329494026175E-4</v>
      </c>
      <c r="G92" s="571" t="str">
        <f t="shared" si="2"/>
        <v>-</v>
      </c>
      <c r="H92" s="571">
        <f t="shared" si="2"/>
        <v>2.9724495170560631E-4</v>
      </c>
      <c r="I92" s="571">
        <f t="shared" si="2"/>
        <v>2.9474668811201732E-4</v>
      </c>
    </row>
    <row r="93" spans="1:9">
      <c r="A93" s="553" t="s">
        <v>416</v>
      </c>
      <c r="B93" s="554" t="s">
        <v>88</v>
      </c>
      <c r="C93" s="554" t="s">
        <v>88</v>
      </c>
      <c r="D93" s="574">
        <f t="shared" si="2"/>
        <v>2.2296277935375679E-2</v>
      </c>
      <c r="E93" s="574">
        <f t="shared" si="2"/>
        <v>4.7758165254783373E-2</v>
      </c>
      <c r="F93" s="574">
        <f t="shared" si="2"/>
        <v>2.9814206481630579E-2</v>
      </c>
      <c r="G93" s="575">
        <f t="shared" si="2"/>
        <v>2.2296277935375679E-2</v>
      </c>
      <c r="H93" s="575">
        <f t="shared" si="2"/>
        <v>3.2854982514033994E-2</v>
      </c>
      <c r="I93" s="575">
        <f t="shared" si="2"/>
        <v>3.2766238304909226E-2</v>
      </c>
    </row>
    <row r="94" spans="1:9">
      <c r="A94" s="543" t="s">
        <v>469</v>
      </c>
      <c r="B94" s="541" t="s">
        <v>88</v>
      </c>
      <c r="C94" s="541" t="s">
        <v>88</v>
      </c>
      <c r="D94" s="570" t="str">
        <f t="shared" si="2"/>
        <v>-</v>
      </c>
      <c r="E94" s="570">
        <f t="shared" si="2"/>
        <v>9.6428266400381795E-6</v>
      </c>
      <c r="F94" s="570">
        <f t="shared" si="2"/>
        <v>1.2304537426218058E-5</v>
      </c>
      <c r="G94" s="571" t="str">
        <f t="shared" si="2"/>
        <v>-</v>
      </c>
      <c r="H94" s="571">
        <f t="shared" si="2"/>
        <v>1.1879423026279903E-5</v>
      </c>
      <c r="I94" s="571">
        <f t="shared" si="2"/>
        <v>1.1779579681963694E-5</v>
      </c>
    </row>
    <row r="95" spans="1:9">
      <c r="A95" s="526" t="s">
        <v>418</v>
      </c>
      <c r="B95" s="540" t="s">
        <v>88</v>
      </c>
      <c r="C95" s="540" t="s">
        <v>88</v>
      </c>
      <c r="D95" s="568" t="str">
        <f t="shared" si="2"/>
        <v>-</v>
      </c>
      <c r="E95" s="568">
        <f t="shared" si="2"/>
        <v>5.069677840814993E-3</v>
      </c>
      <c r="F95" s="568">
        <f t="shared" si="2"/>
        <v>2.3585674620311332E-3</v>
      </c>
      <c r="G95" s="569" t="str">
        <f t="shared" si="2"/>
        <v>-</v>
      </c>
      <c r="H95" s="569">
        <f t="shared" si="2"/>
        <v>2.8179910801095632E-3</v>
      </c>
      <c r="I95" s="569">
        <f t="shared" si="2"/>
        <v>2.7943066256483529E-3</v>
      </c>
    </row>
    <row r="96" spans="1:9">
      <c r="A96" s="527" t="s">
        <v>419</v>
      </c>
      <c r="B96" s="541" t="s">
        <v>88</v>
      </c>
      <c r="C96" s="541" t="s">
        <v>88</v>
      </c>
      <c r="D96" s="570" t="str">
        <f t="shared" si="2"/>
        <v>-</v>
      </c>
      <c r="E96" s="570" t="str">
        <f t="shared" si="2"/>
        <v>-</v>
      </c>
      <c r="F96" s="570">
        <f t="shared" si="2"/>
        <v>1.2314655878314746E-2</v>
      </c>
      <c r="G96" s="571" t="str">
        <f t="shared" si="2"/>
        <v>-</v>
      </c>
      <c r="H96" s="571">
        <f t="shared" si="2"/>
        <v>1.0227820099158945E-2</v>
      </c>
      <c r="I96" s="571">
        <f t="shared" si="2"/>
        <v>1.0141858031682646E-2</v>
      </c>
    </row>
    <row r="97" spans="1:9">
      <c r="A97" s="526" t="s">
        <v>420</v>
      </c>
      <c r="B97" s="540" t="s">
        <v>88</v>
      </c>
      <c r="C97" s="540" t="s">
        <v>88</v>
      </c>
      <c r="D97" s="568">
        <f t="shared" si="2"/>
        <v>1.8495567367747819E-2</v>
      </c>
      <c r="E97" s="568">
        <f t="shared" si="2"/>
        <v>3.8013400161693363E-2</v>
      </c>
      <c r="F97" s="568">
        <f t="shared" si="2"/>
        <v>1.4999762028996985E-2</v>
      </c>
      <c r="G97" s="569">
        <f t="shared" si="2"/>
        <v>1.8495567367747819E-2</v>
      </c>
      <c r="H97" s="569">
        <f t="shared" si="2"/>
        <v>1.8899643282714106E-2</v>
      </c>
      <c r="I97" s="569">
        <f t="shared" si="2"/>
        <v>1.8896246182310242E-2</v>
      </c>
    </row>
    <row r="98" spans="1:9">
      <c r="A98" s="527" t="s">
        <v>421</v>
      </c>
      <c r="B98" s="541" t="s">
        <v>88</v>
      </c>
      <c r="C98" s="541" t="s">
        <v>88</v>
      </c>
      <c r="D98" s="570">
        <f t="shared" si="2"/>
        <v>3.8007105676278611E-3</v>
      </c>
      <c r="E98" s="570">
        <f t="shared" si="2"/>
        <v>1.4629545559600779E-3</v>
      </c>
      <c r="F98" s="570">
        <f t="shared" si="2"/>
        <v>3.9724293416622773E-5</v>
      </c>
      <c r="G98" s="571">
        <f t="shared" si="2"/>
        <v>3.8007105676278611E-3</v>
      </c>
      <c r="H98" s="571">
        <f t="shared" si="2"/>
        <v>2.8090426064325622E-4</v>
      </c>
      <c r="I98" s="571">
        <f t="shared" si="2"/>
        <v>3.1051280676931811E-4</v>
      </c>
    </row>
    <row r="99" spans="1:9">
      <c r="A99" s="529" t="s">
        <v>422</v>
      </c>
      <c r="B99" s="544" t="s">
        <v>88</v>
      </c>
      <c r="C99" s="544" t="s">
        <v>88</v>
      </c>
      <c r="D99" s="576" t="str">
        <f t="shared" si="2"/>
        <v>-</v>
      </c>
      <c r="E99" s="576">
        <f t="shared" si="2"/>
        <v>3.2023368089345839E-3</v>
      </c>
      <c r="F99" s="576" t="str">
        <f t="shared" si="2"/>
        <v>-</v>
      </c>
      <c r="G99" s="577" t="str">
        <f t="shared" si="2"/>
        <v>-</v>
      </c>
      <c r="H99" s="577">
        <f t="shared" si="2"/>
        <v>5.4266656889918809E-4</v>
      </c>
      <c r="I99" s="577">
        <f t="shared" si="2"/>
        <v>5.3810560285162538E-4</v>
      </c>
    </row>
    <row r="100" spans="1:9">
      <c r="A100" s="525" t="s">
        <v>423</v>
      </c>
      <c r="B100" s="551" t="s">
        <v>88</v>
      </c>
      <c r="C100" s="551" t="s">
        <v>88</v>
      </c>
      <c r="D100" s="572">
        <f t="shared" si="2"/>
        <v>2.4879047435438412E-2</v>
      </c>
      <c r="E100" s="572">
        <f t="shared" si="2"/>
        <v>2.7032516529794649E-2</v>
      </c>
      <c r="F100" s="572">
        <f t="shared" si="2"/>
        <v>2.462490835618001E-2</v>
      </c>
      <c r="G100" s="573">
        <f t="shared" si="2"/>
        <v>2.4879047435438412E-2</v>
      </c>
      <c r="H100" s="573">
        <f t="shared" si="2"/>
        <v>2.5032901203325894E-2</v>
      </c>
      <c r="I100" s="573">
        <f t="shared" si="2"/>
        <v>2.5031606824172853E-2</v>
      </c>
    </row>
    <row r="101" spans="1:9">
      <c r="A101" s="529" t="s">
        <v>470</v>
      </c>
      <c r="B101" s="544" t="s">
        <v>88</v>
      </c>
      <c r="C101" s="544" t="s">
        <v>88</v>
      </c>
      <c r="D101" s="576" t="str">
        <f t="shared" si="2"/>
        <v>-</v>
      </c>
      <c r="E101" s="576">
        <f t="shared" si="2"/>
        <v>1.2175981892302177E-3</v>
      </c>
      <c r="F101" s="576">
        <f t="shared" si="2"/>
        <v>5.9698867370452892E-4</v>
      </c>
      <c r="G101" s="577" t="str">
        <f t="shared" si="2"/>
        <v>-</v>
      </c>
      <c r="H101" s="577">
        <f t="shared" si="2"/>
        <v>7.0215690118869702E-4</v>
      </c>
      <c r="I101" s="577">
        <f t="shared" si="2"/>
        <v>6.9625546194419037E-4</v>
      </c>
    </row>
    <row r="102" spans="1:9">
      <c r="A102" s="527" t="s">
        <v>424</v>
      </c>
      <c r="B102" s="541" t="s">
        <v>88</v>
      </c>
      <c r="C102" s="541" t="s">
        <v>88</v>
      </c>
      <c r="D102" s="570">
        <f t="shared" ref="D102:I107" si="3">IF(D29="-","-",D29/D$68)</f>
        <v>2.9591683727022071E-3</v>
      </c>
      <c r="E102" s="570">
        <f t="shared" si="3"/>
        <v>8.248137174259958E-3</v>
      </c>
      <c r="F102" s="570">
        <f t="shared" si="3"/>
        <v>1.4475694915927532E-2</v>
      </c>
      <c r="G102" s="571">
        <f t="shared" si="3"/>
        <v>2.9591683727022071E-3</v>
      </c>
      <c r="H102" s="571">
        <f t="shared" si="3"/>
        <v>1.3420376131064378E-2</v>
      </c>
      <c r="I102" s="571">
        <f t="shared" si="3"/>
        <v>1.3332452351085794E-2</v>
      </c>
    </row>
    <row r="103" spans="1:9">
      <c r="A103" s="526" t="s">
        <v>425</v>
      </c>
      <c r="B103" s="540" t="s">
        <v>88</v>
      </c>
      <c r="C103" s="540" t="s">
        <v>88</v>
      </c>
      <c r="D103" s="568">
        <f t="shared" si="3"/>
        <v>2.1922939216172301E-2</v>
      </c>
      <c r="E103" s="568">
        <f t="shared" si="3"/>
        <v>1.7566628105564155E-2</v>
      </c>
      <c r="F103" s="568">
        <f t="shared" si="3"/>
        <v>9.5522559963383703E-3</v>
      </c>
      <c r="G103" s="569">
        <f t="shared" si="3"/>
        <v>2.1922939216172301E-2</v>
      </c>
      <c r="H103" s="569">
        <f t="shared" si="3"/>
        <v>1.0910368171072821E-2</v>
      </c>
      <c r="I103" s="569">
        <f t="shared" si="3"/>
        <v>1.1002899011142866E-2</v>
      </c>
    </row>
    <row r="104" spans="1:9">
      <c r="A104" s="525" t="s">
        <v>426</v>
      </c>
      <c r="B104" s="551" t="s">
        <v>88</v>
      </c>
      <c r="C104" s="551" t="s">
        <v>88</v>
      </c>
      <c r="D104" s="572">
        <f t="shared" si="3"/>
        <v>6.971029527420505E-3</v>
      </c>
      <c r="E104" s="572">
        <f t="shared" si="3"/>
        <v>5.0404891576363374E-2</v>
      </c>
      <c r="F104" s="572">
        <f t="shared" si="3"/>
        <v>1.922240445151931E-2</v>
      </c>
      <c r="G104" s="573">
        <f t="shared" si="3"/>
        <v>6.971029527420505E-3</v>
      </c>
      <c r="H104" s="573">
        <f t="shared" si="3"/>
        <v>2.4506549387884196E-2</v>
      </c>
      <c r="I104" s="573">
        <f t="shared" si="3"/>
        <v>2.4359167717655512E-2</v>
      </c>
    </row>
    <row r="105" spans="1:9">
      <c r="A105" s="526" t="s">
        <v>471</v>
      </c>
      <c r="B105" s="540" t="s">
        <v>88</v>
      </c>
      <c r="C105" s="540" t="s">
        <v>88</v>
      </c>
      <c r="D105" s="568" t="str">
        <f t="shared" si="3"/>
        <v>-</v>
      </c>
      <c r="E105" s="568">
        <f t="shared" si="3"/>
        <v>5.2821261483764696E-4</v>
      </c>
      <c r="F105" s="568">
        <f t="shared" si="3"/>
        <v>3.6226556889372964E-6</v>
      </c>
      <c r="G105" s="569" t="str">
        <f t="shared" si="3"/>
        <v>-</v>
      </c>
      <c r="H105" s="569">
        <f t="shared" si="3"/>
        <v>9.2519436538734536E-5</v>
      </c>
      <c r="I105" s="569">
        <f t="shared" si="3"/>
        <v>9.1741835645337339E-5</v>
      </c>
    </row>
    <row r="106" spans="1:9">
      <c r="A106" s="527" t="s">
        <v>427</v>
      </c>
      <c r="B106" s="541" t="s">
        <v>88</v>
      </c>
      <c r="C106" s="541" t="s">
        <v>88</v>
      </c>
      <c r="D106" s="570">
        <f t="shared" si="3"/>
        <v>2.3624384526640166E-3</v>
      </c>
      <c r="E106" s="570">
        <f t="shared" si="3"/>
        <v>4.9874842232641915E-2</v>
      </c>
      <c r="F106" s="570">
        <f t="shared" si="3"/>
        <v>1.8954796377394278E-2</v>
      </c>
      <c r="G106" s="571">
        <f t="shared" si="3"/>
        <v>2.3624384526640166E-3</v>
      </c>
      <c r="H106" s="571">
        <f t="shared" si="3"/>
        <v>2.4194494063803033E-2</v>
      </c>
      <c r="I106" s="571">
        <f t="shared" si="3"/>
        <v>2.4011001407273982E-2</v>
      </c>
    </row>
    <row r="107" spans="1:9">
      <c r="A107" s="526" t="s">
        <v>428</v>
      </c>
      <c r="B107" s="540" t="s">
        <v>88</v>
      </c>
      <c r="C107" s="540" t="s">
        <v>88</v>
      </c>
      <c r="D107" s="568">
        <f t="shared" si="3"/>
        <v>4.6085910747564887E-3</v>
      </c>
      <c r="E107" s="568">
        <f t="shared" si="3"/>
        <v>1.6836681434987296E-6</v>
      </c>
      <c r="F107" s="568">
        <f t="shared" si="3"/>
        <v>2.6398541843609459E-4</v>
      </c>
      <c r="G107" s="569">
        <f t="shared" si="3"/>
        <v>4.6085910747564887E-3</v>
      </c>
      <c r="H107" s="569">
        <f t="shared" si="3"/>
        <v>2.1953588754243037E-4</v>
      </c>
      <c r="I107" s="569">
        <f t="shared" si="3"/>
        <v>2.5642447473619659E-4</v>
      </c>
    </row>
    <row r="108" spans="1:9">
      <c r="A108" s="525" t="s">
        <v>429</v>
      </c>
      <c r="B108" s="551" t="s">
        <v>88</v>
      </c>
      <c r="C108" s="551" t="s">
        <v>88</v>
      </c>
      <c r="D108" s="572">
        <f t="shared" ref="D108:I108" si="4">IF(D35="-","-",D35/D$68)</f>
        <v>2.6421364767229425E-2</v>
      </c>
      <c r="E108" s="572">
        <f t="shared" si="4"/>
        <v>1.837341126778068E-3</v>
      </c>
      <c r="F108" s="572">
        <f t="shared" si="4"/>
        <v>2.0277502920922298E-3</v>
      </c>
      <c r="G108" s="573">
        <f t="shared" si="4"/>
        <v>2.6421364767229425E-2</v>
      </c>
      <c r="H108" s="573">
        <f t="shared" si="4"/>
        <v>1.9954836923664148E-3</v>
      </c>
      <c r="I108" s="573">
        <f t="shared" si="4"/>
        <v>2.2008009908426889E-3</v>
      </c>
    </row>
    <row r="109" spans="1:9">
      <c r="A109" s="529" t="s">
        <v>472</v>
      </c>
      <c r="B109" s="544" t="s">
        <v>88</v>
      </c>
      <c r="C109" s="544" t="s">
        <v>88</v>
      </c>
      <c r="D109" s="576">
        <f t="shared" ref="D109:I109" si="5">IF(D36="-","-",D36/D$68)</f>
        <v>2.3768211738136549E-2</v>
      </c>
      <c r="E109" s="576">
        <f t="shared" si="5"/>
        <v>2.5729510447466953E-4</v>
      </c>
      <c r="F109" s="576">
        <f t="shared" si="5"/>
        <v>6.5897980769194736E-4</v>
      </c>
      <c r="G109" s="577">
        <f t="shared" si="5"/>
        <v>2.3768211738136549E-2</v>
      </c>
      <c r="H109" s="577">
        <f t="shared" si="5"/>
        <v>5.9091051394041208E-4</v>
      </c>
      <c r="I109" s="577">
        <f t="shared" si="5"/>
        <v>7.8570825262949543E-4</v>
      </c>
    </row>
    <row r="110" spans="1:9">
      <c r="A110" s="528" t="s">
        <v>430</v>
      </c>
      <c r="B110" s="541" t="s">
        <v>88</v>
      </c>
      <c r="C110" s="541" t="s">
        <v>88</v>
      </c>
      <c r="D110" s="570" t="str">
        <f t="shared" ref="D110:I110" si="6">IF(D37="-","-",D37/D$68)</f>
        <v>-</v>
      </c>
      <c r="E110" s="570">
        <f t="shared" si="6"/>
        <v>1.3775466628625969E-5</v>
      </c>
      <c r="F110" s="570">
        <f t="shared" si="6"/>
        <v>1.1679941617780595E-5</v>
      </c>
      <c r="G110" s="571" t="str">
        <f t="shared" si="6"/>
        <v>-</v>
      </c>
      <c r="H110" s="571">
        <f t="shared" si="6"/>
        <v>1.203504865544514E-5</v>
      </c>
      <c r="I110" s="571">
        <f t="shared" si="6"/>
        <v>1.1933897319718677E-5</v>
      </c>
    </row>
    <row r="111" spans="1:9">
      <c r="A111" s="529" t="s">
        <v>431</v>
      </c>
      <c r="B111" s="540" t="s">
        <v>88</v>
      </c>
      <c r="C111" s="540" t="s">
        <v>88</v>
      </c>
      <c r="D111" s="568">
        <f t="shared" ref="D111:I111" si="7">IF(D38="-","-",D38/D$68)</f>
        <v>2.6562131825289721E-3</v>
      </c>
      <c r="E111" s="568">
        <f t="shared" si="7"/>
        <v>1.8826471059122158E-5</v>
      </c>
      <c r="F111" s="568">
        <f t="shared" si="7"/>
        <v>1.7551142217092763E-5</v>
      </c>
      <c r="G111" s="569">
        <f t="shared" si="7"/>
        <v>2.6562131825289721E-3</v>
      </c>
      <c r="H111" s="569">
        <f t="shared" si="7"/>
        <v>1.7767259329698108E-5</v>
      </c>
      <c r="I111" s="569">
        <f t="shared" si="7"/>
        <v>3.994254857224807E-5</v>
      </c>
    </row>
    <row r="112" spans="1:9">
      <c r="A112" s="528" t="s">
        <v>432</v>
      </c>
      <c r="B112" s="546" t="s">
        <v>88</v>
      </c>
      <c r="C112" s="546" t="s">
        <v>88</v>
      </c>
      <c r="D112" s="580" t="str">
        <f t="shared" ref="D112:I112" si="8">IF(D39="-","-",D39/D$68)</f>
        <v>-</v>
      </c>
      <c r="E112" s="580">
        <f t="shared" si="8"/>
        <v>1.5306074031806633E-6</v>
      </c>
      <c r="F112" s="580">
        <f t="shared" si="8"/>
        <v>5.6401001501903085E-5</v>
      </c>
      <c r="G112" s="581" t="str">
        <f t="shared" si="8"/>
        <v>-</v>
      </c>
      <c r="H112" s="581">
        <f t="shared" si="8"/>
        <v>4.7102690427345643E-5</v>
      </c>
      <c r="I112" s="581">
        <f t="shared" si="8"/>
        <v>4.6706805027174828E-5</v>
      </c>
    </row>
    <row r="113" spans="1:11">
      <c r="A113" s="529" t="s">
        <v>433</v>
      </c>
      <c r="B113" s="544" t="s">
        <v>88</v>
      </c>
      <c r="C113" s="544" t="s">
        <v>88</v>
      </c>
      <c r="D113" s="576" t="str">
        <f t="shared" ref="D113:I113" si="9">IF(D40="-","-",D40/D$68)</f>
        <v>-</v>
      </c>
      <c r="E113" s="576">
        <f t="shared" si="9"/>
        <v>1.6790763212891878E-4</v>
      </c>
      <c r="F113" s="576">
        <f t="shared" si="9"/>
        <v>1.3625557561063297E-4</v>
      </c>
      <c r="G113" s="577" t="str">
        <f t="shared" si="9"/>
        <v>-</v>
      </c>
      <c r="H113" s="577">
        <f t="shared" si="9"/>
        <v>1.4161932254036741E-4</v>
      </c>
      <c r="I113" s="577">
        <f t="shared" si="9"/>
        <v>1.4042905035703445E-4</v>
      </c>
    </row>
    <row r="114" spans="1:11">
      <c r="A114" s="528" t="s">
        <v>434</v>
      </c>
      <c r="B114" s="546" t="s">
        <v>88</v>
      </c>
      <c r="C114" s="546" t="s">
        <v>88</v>
      </c>
      <c r="D114" s="580" t="str">
        <f t="shared" ref="D114:I114" si="10">IF(D41="-","-",D41/D$68)</f>
        <v>-</v>
      </c>
      <c r="E114" s="580">
        <f t="shared" si="10"/>
        <v>1.3781589058238692E-3</v>
      </c>
      <c r="F114" s="580">
        <f t="shared" si="10"/>
        <v>1.0999756782392196E-3</v>
      </c>
      <c r="G114" s="581" t="str">
        <f t="shared" si="10"/>
        <v>-</v>
      </c>
      <c r="H114" s="581">
        <f t="shared" si="10"/>
        <v>1.1471424501818368E-3</v>
      </c>
      <c r="I114" s="581">
        <f t="shared" si="10"/>
        <v>1.1375010274982714E-3</v>
      </c>
    </row>
    <row r="115" spans="1:11">
      <c r="A115" s="529" t="s">
        <v>463</v>
      </c>
      <c r="B115" s="544" t="s">
        <v>88</v>
      </c>
      <c r="C115" s="544" t="s">
        <v>88</v>
      </c>
      <c r="D115" s="576" t="str">
        <f t="shared" ref="D115:I115" si="11">IF(D42="-","-",D42/D$68)</f>
        <v>-</v>
      </c>
      <c r="E115" s="576" t="str">
        <f t="shared" si="11"/>
        <v>-</v>
      </c>
      <c r="F115" s="576" t="str">
        <f t="shared" si="11"/>
        <v>-</v>
      </c>
      <c r="G115" s="577" t="str">
        <f t="shared" si="11"/>
        <v>-</v>
      </c>
      <c r="H115" s="577" t="str">
        <f t="shared" si="11"/>
        <v>-</v>
      </c>
      <c r="I115" s="577" t="str">
        <f t="shared" si="11"/>
        <v>-</v>
      </c>
    </row>
    <row r="116" spans="1:11">
      <c r="A116" s="528" t="s">
        <v>464</v>
      </c>
      <c r="B116" s="546" t="s">
        <v>88</v>
      </c>
      <c r="C116" s="546" t="s">
        <v>88</v>
      </c>
      <c r="D116" s="580" t="str">
        <f t="shared" ref="D116:I116" si="12">IF(D43="-","-",D43/D$68)</f>
        <v>-</v>
      </c>
      <c r="E116" s="580" t="str">
        <f t="shared" si="12"/>
        <v>-</v>
      </c>
      <c r="F116" s="580">
        <f t="shared" si="12"/>
        <v>4.6844685632809866E-5</v>
      </c>
      <c r="G116" s="581" t="str">
        <f t="shared" si="12"/>
        <v>-</v>
      </c>
      <c r="H116" s="581">
        <f t="shared" si="12"/>
        <v>3.8906407291309725E-5</v>
      </c>
      <c r="I116" s="581">
        <f t="shared" si="12"/>
        <v>3.8579409438745723E-5</v>
      </c>
    </row>
    <row r="117" spans="1:11" s="7" customFormat="1">
      <c r="A117" s="559" t="s">
        <v>494</v>
      </c>
      <c r="B117" s="560" t="s">
        <v>88</v>
      </c>
      <c r="C117" s="560" t="s">
        <v>88</v>
      </c>
      <c r="D117" s="578">
        <f t="shared" ref="D117:I117" si="13">IF(D44="-","-",D44/D$68)</f>
        <v>1.5034533831526312E-2</v>
      </c>
      <c r="E117" s="578">
        <f t="shared" si="13"/>
        <v>8.2159178884230064E-2</v>
      </c>
      <c r="F117" s="578">
        <f t="shared" si="13"/>
        <v>0.10088477743840019</v>
      </c>
      <c r="G117" s="579">
        <f t="shared" si="13"/>
        <v>1.5034533831526312E-2</v>
      </c>
      <c r="H117" s="579">
        <f t="shared" si="13"/>
        <v>9.7711548466969528E-2</v>
      </c>
      <c r="I117" s="579">
        <f t="shared" si="13"/>
        <v>9.7016669699865582E-2</v>
      </c>
    </row>
    <row r="118" spans="1:11">
      <c r="A118" s="528" t="s">
        <v>473</v>
      </c>
      <c r="B118" s="546" t="s">
        <v>88</v>
      </c>
      <c r="C118" s="546" t="s">
        <v>88</v>
      </c>
      <c r="D118" s="580">
        <f t="shared" ref="D118:I118" si="14">IF(D45="-","-",D45/D$68)</f>
        <v>1.0924747766853029E-2</v>
      </c>
      <c r="E118" s="580">
        <f t="shared" si="14"/>
        <v>3.7741870408369113E-2</v>
      </c>
      <c r="F118" s="580">
        <f t="shared" si="14"/>
        <v>7.8216259303198424E-3</v>
      </c>
      <c r="G118" s="581">
        <f t="shared" si="14"/>
        <v>1.0924747766853029E-2</v>
      </c>
      <c r="H118" s="581">
        <f t="shared" si="14"/>
        <v>1.2891897432024086E-2</v>
      </c>
      <c r="I118" s="581">
        <f t="shared" si="14"/>
        <v>1.2875363508055536E-2</v>
      </c>
    </row>
    <row r="119" spans="1:11">
      <c r="A119" s="529" t="s">
        <v>570</v>
      </c>
      <c r="B119" s="544" t="s">
        <v>88</v>
      </c>
      <c r="C119" s="544" t="s">
        <v>88</v>
      </c>
      <c r="D119" s="576">
        <f t="shared" ref="D119:I119" si="15">IF(D46="-","-",D46/D$68)</f>
        <v>4.109786064673283E-3</v>
      </c>
      <c r="E119" s="576">
        <f t="shared" si="15"/>
        <v>4.4417308475860943E-2</v>
      </c>
      <c r="F119" s="576">
        <f t="shared" si="15"/>
        <v>9.3063151508080338E-2</v>
      </c>
      <c r="G119" s="577">
        <f t="shared" si="15"/>
        <v>4.109786064673283E-3</v>
      </c>
      <c r="H119" s="577">
        <f t="shared" si="15"/>
        <v>8.4819651034945445E-2</v>
      </c>
      <c r="I119" s="577">
        <f t="shared" si="15"/>
        <v>8.4141306191810039E-2</v>
      </c>
    </row>
    <row r="120" spans="1:11" s="7" customFormat="1">
      <c r="A120" s="556" t="s">
        <v>435</v>
      </c>
      <c r="B120" s="557" t="s">
        <v>88</v>
      </c>
      <c r="C120" s="557" t="s">
        <v>88</v>
      </c>
      <c r="D120" s="582">
        <f t="shared" ref="D120:I120" si="16">IF(D47="-","-",D47/D$68)</f>
        <v>0.58885002494025052</v>
      </c>
      <c r="E120" s="582">
        <f t="shared" si="16"/>
        <v>0.27059501138312725</v>
      </c>
      <c r="F120" s="582">
        <f t="shared" si="16"/>
        <v>0.22971668833805925</v>
      </c>
      <c r="G120" s="583">
        <f t="shared" si="16"/>
        <v>0.58885002494025052</v>
      </c>
      <c r="H120" s="583">
        <f t="shared" si="16"/>
        <v>0.23664391670698448</v>
      </c>
      <c r="I120" s="583">
        <f t="shared" si="16"/>
        <v>0.23960410941696639</v>
      </c>
    </row>
    <row r="121" spans="1:11">
      <c r="A121" s="526" t="s">
        <v>474</v>
      </c>
      <c r="B121" s="540" t="s">
        <v>88</v>
      </c>
      <c r="C121" s="540" t="s">
        <v>88</v>
      </c>
      <c r="D121" s="568">
        <f t="shared" ref="D121:I121" si="17">IF(D48="-","-",D48/D$68)</f>
        <v>1.6653354999219661E-2</v>
      </c>
      <c r="E121" s="568">
        <f t="shared" si="17"/>
        <v>7.0109472102690279E-3</v>
      </c>
      <c r="F121" s="568">
        <f t="shared" si="17"/>
        <v>1.94619681738455E-2</v>
      </c>
      <c r="G121" s="569">
        <f t="shared" si="17"/>
        <v>1.6653354999219661E-2</v>
      </c>
      <c r="H121" s="569">
        <f t="shared" si="17"/>
        <v>1.735202421348039E-2</v>
      </c>
      <c r="I121" s="569">
        <f t="shared" si="17"/>
        <v>1.7346151230667729E-2</v>
      </c>
      <c r="K121" s="271"/>
    </row>
    <row r="122" spans="1:11">
      <c r="A122" s="527" t="s">
        <v>436</v>
      </c>
      <c r="B122" s="541" t="s">
        <v>88</v>
      </c>
      <c r="C122" s="541" t="s">
        <v>88</v>
      </c>
      <c r="D122" s="570">
        <f t="shared" ref="D122:I122" si="18">IF(D49="-","-",D49/D$68)</f>
        <v>1.6674776073272314E-2</v>
      </c>
      <c r="E122" s="570">
        <f t="shared" si="18"/>
        <v>2.4181147998409393E-2</v>
      </c>
      <c r="F122" s="570">
        <f t="shared" si="18"/>
        <v>2.6710808518037765E-2</v>
      </c>
      <c r="G122" s="571">
        <f t="shared" si="18"/>
        <v>1.6674776073272314E-2</v>
      </c>
      <c r="H122" s="571">
        <f t="shared" si="18"/>
        <v>2.6282134066240127E-2</v>
      </c>
      <c r="I122" s="571">
        <f t="shared" si="18"/>
        <v>2.6201360237961914E-2</v>
      </c>
    </row>
    <row r="123" spans="1:11">
      <c r="A123" s="526" t="s">
        <v>437</v>
      </c>
      <c r="B123" s="540" t="s">
        <v>88</v>
      </c>
      <c r="C123" s="540" t="s">
        <v>88</v>
      </c>
      <c r="D123" s="568">
        <f t="shared" ref="D123:I123" si="19">IF(D50="-","-",D50/D$68)</f>
        <v>6.5970787775299064E-2</v>
      </c>
      <c r="E123" s="568">
        <f t="shared" si="19"/>
        <v>2.8036441925540844E-2</v>
      </c>
      <c r="F123" s="568">
        <f t="shared" si="19"/>
        <v>1.8267053932723789E-2</v>
      </c>
      <c r="G123" s="569">
        <f t="shared" si="19"/>
        <v>6.5970787775299064E-2</v>
      </c>
      <c r="H123" s="569">
        <f t="shared" si="19"/>
        <v>1.9922570543217225E-2</v>
      </c>
      <c r="I123" s="569">
        <f t="shared" si="19"/>
        <v>2.0309589987295547E-2</v>
      </c>
    </row>
    <row r="124" spans="1:11">
      <c r="A124" s="527" t="s">
        <v>438</v>
      </c>
      <c r="B124" s="541" t="s">
        <v>88</v>
      </c>
      <c r="C124" s="541" t="s">
        <v>88</v>
      </c>
      <c r="D124" s="570">
        <f t="shared" ref="D124:I124" si="20">IF(D51="-","-",D51/D$68)</f>
        <v>0.22938910156955269</v>
      </c>
      <c r="E124" s="570">
        <f t="shared" si="20"/>
        <v>3.06886784337723E-2</v>
      </c>
      <c r="F124" s="570">
        <f t="shared" si="20"/>
        <v>1.2572395338666465E-2</v>
      </c>
      <c r="G124" s="571">
        <f t="shared" si="20"/>
        <v>0.22938910156955269</v>
      </c>
      <c r="H124" s="571">
        <f t="shared" si="20"/>
        <v>1.5642346989075937E-2</v>
      </c>
      <c r="I124" s="571">
        <f t="shared" si="20"/>
        <v>1.74388189721396E-2</v>
      </c>
    </row>
    <row r="125" spans="1:11">
      <c r="A125" s="526" t="s">
        <v>439</v>
      </c>
      <c r="B125" s="540" t="s">
        <v>88</v>
      </c>
      <c r="C125" s="540" t="s">
        <v>88</v>
      </c>
      <c r="D125" s="568">
        <f t="shared" ref="D125:I125" si="21">IF(D52="-","-",D52/D$68)</f>
        <v>1.4107307340390047E-3</v>
      </c>
      <c r="E125" s="568">
        <f t="shared" si="21"/>
        <v>3.6775904076221796E-3</v>
      </c>
      <c r="F125" s="568">
        <f t="shared" si="21"/>
        <v>2.6377930181931018E-3</v>
      </c>
      <c r="G125" s="569">
        <f t="shared" si="21"/>
        <v>1.4107307340390047E-3</v>
      </c>
      <c r="H125" s="569">
        <f t="shared" si="21"/>
        <v>2.813996688960989E-3</v>
      </c>
      <c r="I125" s="569">
        <f t="shared" si="21"/>
        <v>2.8022282643864424E-3</v>
      </c>
    </row>
    <row r="126" spans="1:11">
      <c r="A126" s="527" t="s">
        <v>440</v>
      </c>
      <c r="B126" s="541" t="s">
        <v>88</v>
      </c>
      <c r="C126" s="541" t="s">
        <v>88</v>
      </c>
      <c r="D126" s="570">
        <f t="shared" ref="D126:I126" si="22">IF(D53="-","-",D53/D$68)</f>
        <v>0.25875433394230385</v>
      </c>
      <c r="E126" s="570">
        <f t="shared" si="22"/>
        <v>0.17672607362160384</v>
      </c>
      <c r="F126" s="570">
        <f t="shared" si="22"/>
        <v>0.14708697259286083</v>
      </c>
      <c r="G126" s="571">
        <f t="shared" si="22"/>
        <v>0.25875433394230385</v>
      </c>
      <c r="H126" s="571">
        <f t="shared" si="22"/>
        <v>0.15210960526311351</v>
      </c>
      <c r="I126" s="571">
        <f t="shared" si="22"/>
        <v>0.15300591211445924</v>
      </c>
    </row>
    <row r="127" spans="1:11" s="7" customFormat="1">
      <c r="A127" s="553" t="s">
        <v>441</v>
      </c>
      <c r="B127" s="554" t="s">
        <v>88</v>
      </c>
      <c r="C127" s="554" t="s">
        <v>88</v>
      </c>
      <c r="D127" s="574">
        <f t="shared" ref="D127:I127" si="23">IF(D54="-","-",D54/D$68)</f>
        <v>0.1016399362264024</v>
      </c>
      <c r="E127" s="574">
        <f t="shared" si="23"/>
        <v>0.30993544816337826</v>
      </c>
      <c r="F127" s="574">
        <f t="shared" si="23"/>
        <v>0.28295367485316064</v>
      </c>
      <c r="G127" s="575">
        <f t="shared" si="23"/>
        <v>0.1016399362264024</v>
      </c>
      <c r="H127" s="575">
        <f t="shared" si="23"/>
        <v>0.28752600147621288</v>
      </c>
      <c r="I127" s="575">
        <f t="shared" si="23"/>
        <v>0.28596367403958617</v>
      </c>
    </row>
    <row r="128" spans="1:11">
      <c r="A128" s="527" t="s">
        <v>475</v>
      </c>
      <c r="B128" s="541" t="s">
        <v>88</v>
      </c>
      <c r="C128" s="541" t="s">
        <v>88</v>
      </c>
      <c r="D128" s="570" t="str">
        <f t="shared" ref="D128:I128" si="24">IF(D55="-","-",D55/D$68)</f>
        <v>-</v>
      </c>
      <c r="E128" s="570" t="str">
        <f t="shared" si="24"/>
        <v>-</v>
      </c>
      <c r="F128" s="570">
        <f t="shared" si="24"/>
        <v>3.4215358386204323E-4</v>
      </c>
      <c r="G128" s="571" t="str">
        <f t="shared" si="24"/>
        <v>-</v>
      </c>
      <c r="H128" s="571">
        <f t="shared" si="24"/>
        <v>2.8417239885572619E-4</v>
      </c>
      <c r="I128" s="571">
        <f t="shared" si="24"/>
        <v>2.8178400654059878E-4</v>
      </c>
    </row>
    <row r="129" spans="1:9">
      <c r="A129" s="526" t="s">
        <v>442</v>
      </c>
      <c r="B129" s="540" t="s">
        <v>88</v>
      </c>
      <c r="C129" s="540" t="s">
        <v>88</v>
      </c>
      <c r="D129" s="568">
        <f t="shared" ref="D129:I129" si="25">IF(D56="-","-",D56/D$68)</f>
        <v>1.1108356973018626E-3</v>
      </c>
      <c r="E129" s="568" t="str">
        <f t="shared" si="25"/>
        <v>-</v>
      </c>
      <c r="F129" s="568" t="str">
        <f t="shared" si="25"/>
        <v>-</v>
      </c>
      <c r="G129" s="569">
        <f t="shared" si="25"/>
        <v>1.1108356973018626E-3</v>
      </c>
      <c r="H129" s="569" t="str">
        <f t="shared" si="25"/>
        <v>-</v>
      </c>
      <c r="I129" s="569">
        <f t="shared" si="25"/>
        <v>9.336217084176466E-6</v>
      </c>
    </row>
    <row r="130" spans="1:9">
      <c r="A130" s="527" t="s">
        <v>443</v>
      </c>
      <c r="B130" s="541" t="s">
        <v>88</v>
      </c>
      <c r="C130" s="541" t="s">
        <v>88</v>
      </c>
      <c r="D130" s="570" t="str">
        <f t="shared" ref="D130:I130" si="26">IF(D57="-","-",D57/D$68)</f>
        <v>-</v>
      </c>
      <c r="E130" s="570">
        <f t="shared" si="26"/>
        <v>6.8663048106684557E-4</v>
      </c>
      <c r="F130" s="570">
        <f t="shared" si="26"/>
        <v>2.7357077801028008E-2</v>
      </c>
      <c r="G130" s="571" t="str">
        <f t="shared" si="26"/>
        <v>-</v>
      </c>
      <c r="H130" s="571">
        <f t="shared" si="26"/>
        <v>2.2837516390296731E-2</v>
      </c>
      <c r="I130" s="571">
        <f t="shared" si="26"/>
        <v>2.2645573228811597E-2</v>
      </c>
    </row>
    <row r="131" spans="1:9">
      <c r="A131" s="526" t="s">
        <v>444</v>
      </c>
      <c r="B131" s="540" t="s">
        <v>88</v>
      </c>
      <c r="C131" s="540" t="s">
        <v>88</v>
      </c>
      <c r="D131" s="568">
        <f t="shared" ref="D131:I131" si="27">IF(D58="-","-",D58/D$68)</f>
        <v>0.10052910052910052</v>
      </c>
      <c r="E131" s="568">
        <f t="shared" si="27"/>
        <v>0.29906201317118281</v>
      </c>
      <c r="F131" s="568">
        <f t="shared" si="27"/>
        <v>0.2245819798862661</v>
      </c>
      <c r="G131" s="569">
        <f t="shared" si="27"/>
        <v>0.10052910052910052</v>
      </c>
      <c r="H131" s="569">
        <f t="shared" si="27"/>
        <v>0.23720333896862383</v>
      </c>
      <c r="I131" s="569">
        <f t="shared" si="27"/>
        <v>0.23605462371135771</v>
      </c>
    </row>
    <row r="132" spans="1:9">
      <c r="A132" s="528" t="s">
        <v>445</v>
      </c>
      <c r="B132" s="557" t="s">
        <v>88</v>
      </c>
      <c r="C132" s="557" t="s">
        <v>88</v>
      </c>
      <c r="D132" s="582" t="str">
        <f t="shared" ref="D132:I132" si="28">IF(D59="-","-",D59/D$68)</f>
        <v>-</v>
      </c>
      <c r="E132" s="580">
        <f t="shared" si="28"/>
        <v>7.6118636767577557E-3</v>
      </c>
      <c r="F132" s="580">
        <f t="shared" si="28"/>
        <v>1.8420954339922777E-2</v>
      </c>
      <c r="G132" s="581" t="str">
        <f t="shared" si="28"/>
        <v>-</v>
      </c>
      <c r="H132" s="581">
        <f t="shared" si="28"/>
        <v>1.6589277067336691E-2</v>
      </c>
      <c r="I132" s="581">
        <f t="shared" si="28"/>
        <v>1.6449848670980496E-2</v>
      </c>
    </row>
    <row r="133" spans="1:9">
      <c r="A133" s="529" t="s">
        <v>465</v>
      </c>
      <c r="B133" s="544" t="s">
        <v>88</v>
      </c>
      <c r="C133" s="544" t="s">
        <v>88</v>
      </c>
      <c r="D133" s="576" t="str">
        <f t="shared" ref="D133:I133" si="29">IF(D60="-","-",D60/D$68)</f>
        <v>-</v>
      </c>
      <c r="E133" s="576">
        <f t="shared" si="29"/>
        <v>2.5747877736305115E-3</v>
      </c>
      <c r="F133" s="576">
        <f t="shared" si="29"/>
        <v>1.2251478012291296E-2</v>
      </c>
      <c r="G133" s="577" t="str">
        <f t="shared" si="29"/>
        <v>-</v>
      </c>
      <c r="H133" s="577">
        <f t="shared" si="29"/>
        <v>1.0611696651099867E-2</v>
      </c>
      <c r="I133" s="577">
        <f t="shared" si="29"/>
        <v>1.0522508204811603E-2</v>
      </c>
    </row>
    <row r="134" spans="1:9" s="7" customFormat="1">
      <c r="A134" s="556" t="s">
        <v>446</v>
      </c>
      <c r="B134" s="557" t="s">
        <v>88</v>
      </c>
      <c r="C134" s="557" t="s">
        <v>88</v>
      </c>
      <c r="D134" s="582">
        <f t="shared" ref="D134:I134" si="30">IF(D61="-","-",D61/D$68)</f>
        <v>9.7582172770142694E-2</v>
      </c>
      <c r="E134" s="582">
        <f t="shared" si="30"/>
        <v>0.11654901907963351</v>
      </c>
      <c r="F134" s="582">
        <f t="shared" si="30"/>
        <v>0.10694682328698042</v>
      </c>
      <c r="G134" s="583">
        <f t="shared" si="30"/>
        <v>9.7582172770142694E-2</v>
      </c>
      <c r="H134" s="583">
        <f t="shared" si="30"/>
        <v>0.10857400988186432</v>
      </c>
      <c r="I134" s="583">
        <f t="shared" si="30"/>
        <v>0.10848162143805316</v>
      </c>
    </row>
    <row r="135" spans="1:9">
      <c r="A135" s="529" t="s">
        <v>571</v>
      </c>
      <c r="B135" s="544" t="s">
        <v>88</v>
      </c>
      <c r="C135" s="544" t="s">
        <v>88</v>
      </c>
      <c r="D135" s="576" t="str">
        <f t="shared" ref="D135:I135" si="31">IF(D62="-","-",D62/D$68)</f>
        <v>-</v>
      </c>
      <c r="E135" s="576">
        <f t="shared" si="31"/>
        <v>1.5670970836724904E-2</v>
      </c>
      <c r="F135" s="576">
        <f t="shared" si="31"/>
        <v>9.678424349642737E-4</v>
      </c>
      <c r="G135" s="577" t="str">
        <f t="shared" si="31"/>
        <v>-</v>
      </c>
      <c r="H135" s="577">
        <f t="shared" si="31"/>
        <v>3.4594280483189565E-3</v>
      </c>
      <c r="I135" s="577">
        <f t="shared" si="31"/>
        <v>3.4303524892618075E-3</v>
      </c>
    </row>
    <row r="136" spans="1:9">
      <c r="A136" s="527" t="s">
        <v>447</v>
      </c>
      <c r="B136" s="541" t="s">
        <v>88</v>
      </c>
      <c r="C136" s="541" t="s">
        <v>88</v>
      </c>
      <c r="D136" s="570">
        <f t="shared" ref="D136:I136" si="32">IF(D63="-","-",D63/D$68)</f>
        <v>8.5485386237265926E-2</v>
      </c>
      <c r="E136" s="570">
        <f t="shared" si="32"/>
        <v>6.0843787126795813E-2</v>
      </c>
      <c r="F136" s="570">
        <f t="shared" si="32"/>
        <v>4.9286105728830229E-2</v>
      </c>
      <c r="G136" s="571">
        <f t="shared" si="32"/>
        <v>8.5485386237265926E-2</v>
      </c>
      <c r="H136" s="571">
        <f t="shared" si="32"/>
        <v>5.124466654757847E-2</v>
      </c>
      <c r="I136" s="571">
        <f t="shared" si="32"/>
        <v>5.1532446157804605E-2</v>
      </c>
    </row>
    <row r="137" spans="1:9">
      <c r="A137" s="526" t="s">
        <v>448</v>
      </c>
      <c r="B137" s="540" t="s">
        <v>88</v>
      </c>
      <c r="C137" s="540" t="s">
        <v>88</v>
      </c>
      <c r="D137" s="568">
        <f t="shared" ref="D137:I137" si="33">IF(D64="-","-",D64/D$68)</f>
        <v>8.2134518224743804E-3</v>
      </c>
      <c r="E137" s="568">
        <f t="shared" si="33"/>
        <v>9.1668077376489928E-4</v>
      </c>
      <c r="F137" s="568">
        <f t="shared" si="33"/>
        <v>2.2962640301394961E-3</v>
      </c>
      <c r="G137" s="569">
        <f t="shared" si="33"/>
        <v>8.2134518224743804E-3</v>
      </c>
      <c r="H137" s="569">
        <f t="shared" si="33"/>
        <v>2.0624805257220503E-3</v>
      </c>
      <c r="I137" s="569">
        <f t="shared" si="33"/>
        <v>2.1141773568495582E-3</v>
      </c>
    </row>
    <row r="138" spans="1:9">
      <c r="A138" s="528" t="s">
        <v>449</v>
      </c>
      <c r="B138" s="546" t="s">
        <v>88</v>
      </c>
      <c r="C138" s="546" t="s">
        <v>88</v>
      </c>
      <c r="D138" s="580">
        <f t="shared" ref="D138:I138" si="34">IF(D65="-","-",D65/D$68)</f>
        <v>1.7381671517009863E-3</v>
      </c>
      <c r="E138" s="580">
        <f t="shared" si="34"/>
        <v>8.3382899503073003E-3</v>
      </c>
      <c r="F138" s="580">
        <f t="shared" si="34"/>
        <v>8.7789439259119452E-3</v>
      </c>
      <c r="G138" s="581">
        <f t="shared" si="34"/>
        <v>1.7381671517009863E-3</v>
      </c>
      <c r="H138" s="581">
        <f t="shared" si="34"/>
        <v>8.704271127236117E-3</v>
      </c>
      <c r="I138" s="581">
        <f t="shared" si="34"/>
        <v>8.6457228140417938E-3</v>
      </c>
    </row>
    <row r="139" spans="1:9">
      <c r="A139" s="529" t="s">
        <v>450</v>
      </c>
      <c r="B139" s="560" t="s">
        <v>88</v>
      </c>
      <c r="C139" s="560" t="s">
        <v>88</v>
      </c>
      <c r="D139" s="576">
        <f t="shared" ref="D139:I139" si="35">IF(D66="-","-",D66/D$68)</f>
        <v>2.1451675587013932E-3</v>
      </c>
      <c r="E139" s="576">
        <f t="shared" si="35"/>
        <v>3.0779290392040595E-2</v>
      </c>
      <c r="F139" s="576">
        <f t="shared" si="35"/>
        <v>4.5617667167134467E-2</v>
      </c>
      <c r="G139" s="577">
        <f t="shared" si="35"/>
        <v>2.1451675587013932E-3</v>
      </c>
      <c r="H139" s="577">
        <f t="shared" si="35"/>
        <v>4.3103163633008729E-2</v>
      </c>
      <c r="I139" s="577">
        <f t="shared" si="35"/>
        <v>4.275892262009539E-2</v>
      </c>
    </row>
    <row r="140" spans="1:9" s="7" customFormat="1">
      <c r="A140" s="556" t="s">
        <v>451</v>
      </c>
      <c r="B140" s="557" t="s">
        <v>88</v>
      </c>
      <c r="C140" s="557" t="s">
        <v>88</v>
      </c>
      <c r="D140" s="582">
        <f t="shared" ref="D140:I140" si="36">IF(D67="-","-",D67/D$68)</f>
        <v>9.9638595879197375E-3</v>
      </c>
      <c r="E140" s="582">
        <f t="shared" si="36"/>
        <v>4.0382627361076714E-2</v>
      </c>
      <c r="F140" s="582">
        <f t="shared" si="36"/>
        <v>0.1366179660986884</v>
      </c>
      <c r="G140" s="583">
        <f t="shared" si="36"/>
        <v>9.9638595879197375E-3</v>
      </c>
      <c r="H140" s="583">
        <f t="shared" si="36"/>
        <v>0.12030997201565873</v>
      </c>
      <c r="I140" s="583">
        <f t="shared" si="36"/>
        <v>0.11938254221024627</v>
      </c>
    </row>
    <row r="141" spans="1:9">
      <c r="A141" s="715" t="s">
        <v>453</v>
      </c>
      <c r="B141" s="716" t="s">
        <v>88</v>
      </c>
      <c r="C141" s="716" t="s">
        <v>88</v>
      </c>
      <c r="D141" s="721">
        <f>IF(D68="-","-",D68/D$68)</f>
        <v>1</v>
      </c>
      <c r="E141" s="721">
        <f t="shared" ref="E141:I141" si="37">IF(E68="-","-",E68/E$68)</f>
        <v>1</v>
      </c>
      <c r="F141" s="721">
        <f t="shared" si="37"/>
        <v>1</v>
      </c>
      <c r="G141" s="721">
        <f t="shared" si="37"/>
        <v>1</v>
      </c>
      <c r="H141" s="721">
        <f t="shared" si="37"/>
        <v>1</v>
      </c>
      <c r="I141" s="721">
        <f t="shared" si="37"/>
        <v>1</v>
      </c>
    </row>
    <row r="142" spans="1:9">
      <c r="A142" s="565" t="s">
        <v>490</v>
      </c>
      <c r="B142" s="3"/>
      <c r="C142" s="213"/>
      <c r="D142" s="3"/>
      <c r="E142" s="3"/>
      <c r="F142" s="213"/>
      <c r="G142" s="3"/>
      <c r="H142" s="3"/>
      <c r="I142" s="3"/>
    </row>
    <row r="143" spans="1:9">
      <c r="A143" s="38" t="s">
        <v>495</v>
      </c>
      <c r="B143" s="3"/>
      <c r="C143" s="213"/>
      <c r="D143" s="3"/>
      <c r="E143" s="3"/>
      <c r="F143" s="213"/>
      <c r="G143" s="3"/>
      <c r="H143" s="3"/>
      <c r="I143" s="3"/>
    </row>
    <row r="144" spans="1:9">
      <c r="A144" s="243" t="s">
        <v>662</v>
      </c>
      <c r="B144" s="3"/>
      <c r="C144" s="213"/>
      <c r="D144" s="3"/>
      <c r="E144" s="3"/>
      <c r="F144" s="213"/>
      <c r="G144" s="3"/>
      <c r="H144" s="3"/>
      <c r="I144" s="3"/>
    </row>
    <row r="147" spans="1:9" ht="16.5">
      <c r="A147" s="88" t="s">
        <v>738</v>
      </c>
    </row>
    <row r="148" spans="1:9" ht="13.5" thickBot="1">
      <c r="A148" s="206"/>
      <c r="I148" s="443" t="s">
        <v>461</v>
      </c>
    </row>
    <row r="149" spans="1:9">
      <c r="A149" s="205" t="s">
        <v>460</v>
      </c>
      <c r="B149" s="530" t="s">
        <v>99</v>
      </c>
      <c r="C149" s="530" t="s">
        <v>100</v>
      </c>
      <c r="D149" s="530" t="s">
        <v>101</v>
      </c>
      <c r="E149" s="530" t="s">
        <v>341</v>
      </c>
      <c r="F149" s="531">
        <v>300000</v>
      </c>
      <c r="G149" s="532" t="s">
        <v>478</v>
      </c>
      <c r="H149" s="532" t="s">
        <v>478</v>
      </c>
      <c r="I149" s="532" t="s">
        <v>467</v>
      </c>
    </row>
    <row r="150" spans="1:9">
      <c r="A150" s="204"/>
      <c r="B150" s="533" t="s">
        <v>38</v>
      </c>
      <c r="C150" s="533" t="s">
        <v>38</v>
      </c>
      <c r="D150" s="533" t="s">
        <v>38</v>
      </c>
      <c r="E150" s="533" t="s">
        <v>38</v>
      </c>
      <c r="F150" s="533" t="s">
        <v>39</v>
      </c>
      <c r="G150" s="534" t="s">
        <v>466</v>
      </c>
      <c r="H150" s="534" t="s">
        <v>357</v>
      </c>
      <c r="I150" s="534" t="s">
        <v>115</v>
      </c>
    </row>
    <row r="151" spans="1:9" ht="13.5" thickBot="1">
      <c r="A151" s="207"/>
      <c r="B151" s="535" t="s">
        <v>102</v>
      </c>
      <c r="C151" s="535" t="s">
        <v>103</v>
      </c>
      <c r="D151" s="535" t="s">
        <v>104</v>
      </c>
      <c r="E151" s="535" t="s">
        <v>342</v>
      </c>
      <c r="F151" s="535" t="s">
        <v>105</v>
      </c>
      <c r="G151" s="536" t="s">
        <v>357</v>
      </c>
      <c r="H151" s="536" t="s">
        <v>105</v>
      </c>
      <c r="I151" s="536" t="s">
        <v>479</v>
      </c>
    </row>
    <row r="153" spans="1:9">
      <c r="A153" s="548" t="s">
        <v>407</v>
      </c>
      <c r="B153" s="549" t="s">
        <v>88</v>
      </c>
      <c r="C153" s="549" t="s">
        <v>88</v>
      </c>
      <c r="D153" s="549">
        <v>21.778700000000001</v>
      </c>
      <c r="E153" s="549">
        <v>10.132899999999999</v>
      </c>
      <c r="F153" s="549">
        <v>11.650700000000001</v>
      </c>
      <c r="G153" s="550">
        <v>21.778700000000001</v>
      </c>
      <c r="H153" s="550">
        <v>11.411300000000001</v>
      </c>
      <c r="I153" s="550">
        <v>11.489800000000001</v>
      </c>
    </row>
    <row r="154" spans="1:9">
      <c r="A154" s="526" t="s">
        <v>408</v>
      </c>
      <c r="B154" s="540" t="s">
        <v>88</v>
      </c>
      <c r="C154" s="540" t="s">
        <v>88</v>
      </c>
      <c r="D154" s="540">
        <v>21.778700000000001</v>
      </c>
      <c r="E154" s="540">
        <v>10.132199999999999</v>
      </c>
      <c r="F154" s="540">
        <v>11.2988</v>
      </c>
      <c r="G154" s="271">
        <v>21.778700000000001</v>
      </c>
      <c r="H154" s="271">
        <v>11.114800000000001</v>
      </c>
      <c r="I154" s="271">
        <v>11.195499999999999</v>
      </c>
    </row>
    <row r="155" spans="1:9">
      <c r="A155" s="527" t="s">
        <v>409</v>
      </c>
      <c r="B155" s="541" t="s">
        <v>88</v>
      </c>
      <c r="C155" s="541" t="s">
        <v>88</v>
      </c>
      <c r="D155" s="541" t="s">
        <v>88</v>
      </c>
      <c r="E155" s="541">
        <v>1E-4</v>
      </c>
      <c r="F155" s="541">
        <v>2.2000000000000001E-3</v>
      </c>
      <c r="G155" s="542" t="s">
        <v>88</v>
      </c>
      <c r="H155" s="542">
        <v>1.9E-3</v>
      </c>
      <c r="I155" s="542">
        <v>1.9E-3</v>
      </c>
    </row>
    <row r="156" spans="1:9">
      <c r="A156" s="526" t="s">
        <v>410</v>
      </c>
      <c r="B156" s="540" t="s">
        <v>88</v>
      </c>
      <c r="C156" s="540" t="s">
        <v>88</v>
      </c>
      <c r="D156" s="540" t="s">
        <v>88</v>
      </c>
      <c r="E156" s="540">
        <v>5.9999999999999995E-4</v>
      </c>
      <c r="F156" s="540">
        <v>0.29670000000000002</v>
      </c>
      <c r="G156" s="271" t="s">
        <v>88</v>
      </c>
      <c r="H156" s="271">
        <v>0.25</v>
      </c>
      <c r="I156" s="271">
        <v>0.24809999999999999</v>
      </c>
    </row>
    <row r="157" spans="1:9">
      <c r="A157" s="527" t="s">
        <v>462</v>
      </c>
      <c r="B157" s="541" t="s">
        <v>88</v>
      </c>
      <c r="C157" s="541" t="s">
        <v>88</v>
      </c>
      <c r="D157" s="541" t="s">
        <v>88</v>
      </c>
      <c r="E157" s="541" t="s">
        <v>88</v>
      </c>
      <c r="F157" s="541">
        <v>5.2999999999999999E-2</v>
      </c>
      <c r="G157" s="542" t="s">
        <v>88</v>
      </c>
      <c r="H157" s="542">
        <v>4.4600000000000001E-2</v>
      </c>
      <c r="I157" s="542">
        <v>4.4299999999999999E-2</v>
      </c>
    </row>
    <row r="158" spans="1:9">
      <c r="A158" s="553" t="s">
        <v>411</v>
      </c>
      <c r="B158" s="554" t="s">
        <v>88</v>
      </c>
      <c r="C158" s="554" t="s">
        <v>88</v>
      </c>
      <c r="D158" s="554">
        <v>0.31790000000000002</v>
      </c>
      <c r="E158" s="554">
        <v>0.58360000000000001</v>
      </c>
      <c r="F158" s="554">
        <v>0.73860000000000003</v>
      </c>
      <c r="G158" s="555">
        <v>0.31790000000000002</v>
      </c>
      <c r="H158" s="555">
        <v>0.71409999999999996</v>
      </c>
      <c r="I158" s="555">
        <v>0.71109999999999995</v>
      </c>
    </row>
    <row r="159" spans="1:9">
      <c r="A159" s="527" t="s">
        <v>417</v>
      </c>
      <c r="B159" s="541" t="s">
        <v>88</v>
      </c>
      <c r="C159" s="541" t="s">
        <v>88</v>
      </c>
      <c r="D159" s="541" t="s">
        <v>88</v>
      </c>
      <c r="E159" s="541" t="s">
        <v>88</v>
      </c>
      <c r="F159" s="541">
        <v>6.9999999999999999E-4</v>
      </c>
      <c r="G159" s="542" t="s">
        <v>88</v>
      </c>
      <c r="H159" s="542">
        <v>5.9999999999999995E-4</v>
      </c>
      <c r="I159" s="542">
        <v>5.9999999999999995E-4</v>
      </c>
    </row>
    <row r="160" spans="1:9">
      <c r="A160" s="526" t="s">
        <v>412</v>
      </c>
      <c r="B160" s="540" t="s">
        <v>88</v>
      </c>
      <c r="C160" s="540" t="s">
        <v>88</v>
      </c>
      <c r="D160" s="540" t="s">
        <v>88</v>
      </c>
      <c r="E160" s="540">
        <v>4.4400000000000002E-2</v>
      </c>
      <c r="F160" s="540">
        <v>0.12709999999999999</v>
      </c>
      <c r="G160" s="271" t="s">
        <v>88</v>
      </c>
      <c r="H160" s="271">
        <v>0.11409999999999999</v>
      </c>
      <c r="I160" s="271">
        <v>0.1132</v>
      </c>
    </row>
    <row r="161" spans="1:9">
      <c r="A161" s="543" t="s">
        <v>413</v>
      </c>
      <c r="B161" s="541" t="s">
        <v>88</v>
      </c>
      <c r="C161" s="541" t="s">
        <v>88</v>
      </c>
      <c r="D161" s="541">
        <v>0.31790000000000002</v>
      </c>
      <c r="E161" s="541">
        <v>0.51539999999999997</v>
      </c>
      <c r="F161" s="541">
        <v>0.52659999999999996</v>
      </c>
      <c r="G161" s="542">
        <v>0.31790000000000002</v>
      </c>
      <c r="H161" s="542">
        <v>0.52480000000000004</v>
      </c>
      <c r="I161" s="542">
        <v>0.52329999999999999</v>
      </c>
    </row>
    <row r="162" spans="1:9">
      <c r="A162" s="526" t="s">
        <v>414</v>
      </c>
      <c r="B162" s="540" t="s">
        <v>88</v>
      </c>
      <c r="C162" s="540" t="s">
        <v>88</v>
      </c>
      <c r="D162" s="540" t="s">
        <v>88</v>
      </c>
      <c r="E162" s="540">
        <v>1.26E-2</v>
      </c>
      <c r="F162" s="540">
        <v>1.8100000000000002E-2</v>
      </c>
      <c r="G162" s="271" t="s">
        <v>88</v>
      </c>
      <c r="H162" s="271">
        <v>1.7299999999999999E-2</v>
      </c>
      <c r="I162" s="271">
        <v>1.7100000000000001E-2</v>
      </c>
    </row>
    <row r="163" spans="1:9">
      <c r="A163" s="527" t="s">
        <v>415</v>
      </c>
      <c r="B163" s="541" t="s">
        <v>88</v>
      </c>
      <c r="C163" s="541" t="s">
        <v>88</v>
      </c>
      <c r="D163" s="541" t="s">
        <v>88</v>
      </c>
      <c r="E163" s="541">
        <v>1.12E-2</v>
      </c>
      <c r="F163" s="541">
        <v>6.3899999999999998E-2</v>
      </c>
      <c r="G163" s="542" t="s">
        <v>88</v>
      </c>
      <c r="H163" s="542">
        <v>5.5599999999999997E-2</v>
      </c>
      <c r="I163" s="542">
        <v>5.5199999999999999E-2</v>
      </c>
    </row>
    <row r="164" spans="1:9">
      <c r="A164" s="553" t="s">
        <v>416</v>
      </c>
      <c r="B164" s="554" t="s">
        <v>88</v>
      </c>
      <c r="C164" s="554" t="s">
        <v>88</v>
      </c>
      <c r="D164" s="554">
        <v>4.6322999999999999</v>
      </c>
      <c r="E164" s="554">
        <v>9.5940999999999992</v>
      </c>
      <c r="F164" s="554">
        <v>5.4973999999999998</v>
      </c>
      <c r="G164" s="555">
        <v>4.6322999999999999</v>
      </c>
      <c r="H164" s="555">
        <v>6.1436000000000002</v>
      </c>
      <c r="I164" s="555">
        <v>6.1322000000000001</v>
      </c>
    </row>
    <row r="165" spans="1:9">
      <c r="A165" s="543" t="s">
        <v>469</v>
      </c>
      <c r="B165" s="541" t="s">
        <v>88</v>
      </c>
      <c r="C165" s="541" t="s">
        <v>88</v>
      </c>
      <c r="D165" s="541" t="s">
        <v>88</v>
      </c>
      <c r="E165" s="541">
        <v>1.9E-3</v>
      </c>
      <c r="F165" s="541">
        <v>2.3E-3</v>
      </c>
      <c r="G165" s="542" t="s">
        <v>88</v>
      </c>
      <c r="H165" s="542">
        <v>2.2000000000000001E-3</v>
      </c>
      <c r="I165" s="542">
        <v>2.2000000000000001E-3</v>
      </c>
    </row>
    <row r="166" spans="1:9">
      <c r="A166" s="526" t="s">
        <v>418</v>
      </c>
      <c r="B166" s="540" t="s">
        <v>88</v>
      </c>
      <c r="C166" s="540" t="s">
        <v>88</v>
      </c>
      <c r="D166" s="540" t="s">
        <v>88</v>
      </c>
      <c r="E166" s="540">
        <v>1.0185</v>
      </c>
      <c r="F166" s="540">
        <v>0.43490000000000001</v>
      </c>
      <c r="G166" s="271" t="s">
        <v>88</v>
      </c>
      <c r="H166" s="271">
        <v>0.52690000000000003</v>
      </c>
      <c r="I166" s="271">
        <v>0.52300000000000002</v>
      </c>
    </row>
    <row r="167" spans="1:9">
      <c r="A167" s="527" t="s">
        <v>419</v>
      </c>
      <c r="B167" s="541" t="s">
        <v>88</v>
      </c>
      <c r="C167" s="541" t="s">
        <v>88</v>
      </c>
      <c r="D167" s="541" t="s">
        <v>88</v>
      </c>
      <c r="E167" s="541" t="s">
        <v>88</v>
      </c>
      <c r="F167" s="541">
        <v>2.2707000000000002</v>
      </c>
      <c r="G167" s="542" t="s">
        <v>88</v>
      </c>
      <c r="H167" s="542">
        <v>1.9125000000000001</v>
      </c>
      <c r="I167" s="542">
        <v>1.8979999999999999</v>
      </c>
    </row>
    <row r="168" spans="1:9">
      <c r="A168" s="526" t="s">
        <v>420</v>
      </c>
      <c r="B168" s="540" t="s">
        <v>88</v>
      </c>
      <c r="C168" s="540" t="s">
        <v>88</v>
      </c>
      <c r="D168" s="540">
        <v>3.8424</v>
      </c>
      <c r="E168" s="540">
        <v>7.6364999999999998</v>
      </c>
      <c r="F168" s="540">
        <v>2.7658</v>
      </c>
      <c r="G168" s="271">
        <v>3.8424</v>
      </c>
      <c r="H168" s="271">
        <v>3.5341</v>
      </c>
      <c r="I168" s="271">
        <v>3.5364</v>
      </c>
    </row>
    <row r="169" spans="1:9">
      <c r="A169" s="527" t="s">
        <v>421</v>
      </c>
      <c r="B169" s="541" t="s">
        <v>88</v>
      </c>
      <c r="C169" s="541" t="s">
        <v>88</v>
      </c>
      <c r="D169" s="541">
        <v>0.78990000000000005</v>
      </c>
      <c r="E169" s="541">
        <v>0.29389999999999999</v>
      </c>
      <c r="F169" s="541">
        <v>7.3000000000000001E-3</v>
      </c>
      <c r="G169" s="542">
        <v>0.78990000000000005</v>
      </c>
      <c r="H169" s="542">
        <v>5.2499999999999998E-2</v>
      </c>
      <c r="I169" s="542">
        <v>5.8099999999999999E-2</v>
      </c>
    </row>
    <row r="170" spans="1:9">
      <c r="A170" s="529" t="s">
        <v>422</v>
      </c>
      <c r="B170" s="544" t="s">
        <v>88</v>
      </c>
      <c r="C170" s="544" t="s">
        <v>88</v>
      </c>
      <c r="D170" s="544" t="s">
        <v>88</v>
      </c>
      <c r="E170" s="544">
        <v>0.64329999999999998</v>
      </c>
      <c r="F170" s="544" t="s">
        <v>88</v>
      </c>
      <c r="G170" s="545" t="s">
        <v>88</v>
      </c>
      <c r="H170" s="545">
        <v>0.10150000000000001</v>
      </c>
      <c r="I170" s="545">
        <v>0.1007</v>
      </c>
    </row>
    <row r="171" spans="1:9">
      <c r="A171" s="525" t="s">
        <v>423</v>
      </c>
      <c r="B171" s="551" t="s">
        <v>88</v>
      </c>
      <c r="C171" s="551" t="s">
        <v>88</v>
      </c>
      <c r="D171" s="551">
        <v>5.1687000000000003</v>
      </c>
      <c r="E171" s="551">
        <v>5.4305000000000003</v>
      </c>
      <c r="F171" s="551">
        <v>4.5406000000000004</v>
      </c>
      <c r="G171" s="552">
        <v>5.1687000000000003</v>
      </c>
      <c r="H171" s="552">
        <v>4.6809000000000003</v>
      </c>
      <c r="I171" s="552">
        <v>4.6845999999999997</v>
      </c>
    </row>
    <row r="172" spans="1:9">
      <c r="A172" s="529" t="s">
        <v>470</v>
      </c>
      <c r="B172" s="544" t="s">
        <v>88</v>
      </c>
      <c r="C172" s="544" t="s">
        <v>88</v>
      </c>
      <c r="D172" s="544" t="s">
        <v>88</v>
      </c>
      <c r="E172" s="544">
        <v>0.24460000000000001</v>
      </c>
      <c r="F172" s="544">
        <v>0.1101</v>
      </c>
      <c r="G172" s="545" t="s">
        <v>88</v>
      </c>
      <c r="H172" s="545">
        <v>0.1313</v>
      </c>
      <c r="I172" s="545">
        <v>0.1303</v>
      </c>
    </row>
    <row r="173" spans="1:9">
      <c r="A173" s="527" t="s">
        <v>424</v>
      </c>
      <c r="B173" s="541" t="s">
        <v>88</v>
      </c>
      <c r="C173" s="541" t="s">
        <v>88</v>
      </c>
      <c r="D173" s="541">
        <v>0.61450000000000005</v>
      </c>
      <c r="E173" s="541">
        <v>1.657</v>
      </c>
      <c r="F173" s="541">
        <v>2.6692</v>
      </c>
      <c r="G173" s="542">
        <v>0.61450000000000005</v>
      </c>
      <c r="H173" s="542">
        <v>2.5095000000000001</v>
      </c>
      <c r="I173" s="542">
        <v>2.4950999999999999</v>
      </c>
    </row>
    <row r="174" spans="1:9">
      <c r="A174" s="526" t="s">
        <v>425</v>
      </c>
      <c r="B174" s="540" t="s">
        <v>88</v>
      </c>
      <c r="C174" s="540" t="s">
        <v>88</v>
      </c>
      <c r="D174" s="540">
        <v>4.5541999999999998</v>
      </c>
      <c r="E174" s="540">
        <v>3.5289000000000001</v>
      </c>
      <c r="F174" s="540">
        <v>1.7613000000000001</v>
      </c>
      <c r="G174" s="271">
        <v>4.5541999999999998</v>
      </c>
      <c r="H174" s="271">
        <v>2.0400999999999998</v>
      </c>
      <c r="I174" s="271">
        <v>2.0592000000000001</v>
      </c>
    </row>
    <row r="175" spans="1:9">
      <c r="A175" s="525" t="s">
        <v>426</v>
      </c>
      <c r="B175" s="551" t="s">
        <v>88</v>
      </c>
      <c r="C175" s="551" t="s">
        <v>88</v>
      </c>
      <c r="D175" s="551">
        <v>1.4482999999999999</v>
      </c>
      <c r="E175" s="551">
        <v>10.1258</v>
      </c>
      <c r="F175" s="551">
        <v>3.5444</v>
      </c>
      <c r="G175" s="552">
        <v>1.4482999999999999</v>
      </c>
      <c r="H175" s="552">
        <v>4.5824999999999996</v>
      </c>
      <c r="I175" s="552">
        <v>4.5587999999999997</v>
      </c>
    </row>
    <row r="176" spans="1:9">
      <c r="A176" s="526" t="s">
        <v>471</v>
      </c>
      <c r="B176" s="540" t="s">
        <v>88</v>
      </c>
      <c r="C176" s="540" t="s">
        <v>88</v>
      </c>
      <c r="D176" s="540" t="s">
        <v>88</v>
      </c>
      <c r="E176" s="540">
        <v>0.1061</v>
      </c>
      <c r="F176" s="540">
        <v>6.9999999999999999E-4</v>
      </c>
      <c r="G176" s="271" t="s">
        <v>88</v>
      </c>
      <c r="H176" s="271">
        <v>1.7299999999999999E-2</v>
      </c>
      <c r="I176" s="271">
        <v>1.72E-2</v>
      </c>
    </row>
    <row r="177" spans="1:9">
      <c r="A177" s="527" t="s">
        <v>427</v>
      </c>
      <c r="B177" s="541" t="s">
        <v>88</v>
      </c>
      <c r="C177" s="541" t="s">
        <v>88</v>
      </c>
      <c r="D177" s="541">
        <v>0.49080000000000001</v>
      </c>
      <c r="E177" s="541">
        <v>10.019299999999999</v>
      </c>
      <c r="F177" s="541">
        <v>3.4950999999999999</v>
      </c>
      <c r="G177" s="542">
        <v>0.49080000000000001</v>
      </c>
      <c r="H177" s="542">
        <v>4.5242000000000004</v>
      </c>
      <c r="I177" s="542">
        <v>4.4935999999999998</v>
      </c>
    </row>
    <row r="178" spans="1:9">
      <c r="A178" s="526" t="s">
        <v>428</v>
      </c>
      <c r="B178" s="540" t="s">
        <v>88</v>
      </c>
      <c r="C178" s="540" t="s">
        <v>88</v>
      </c>
      <c r="D178" s="540">
        <v>0.95760000000000001</v>
      </c>
      <c r="E178" s="540">
        <v>2.9999999999999997E-4</v>
      </c>
      <c r="F178" s="540">
        <v>4.87E-2</v>
      </c>
      <c r="G178" s="271">
        <v>0.95760000000000001</v>
      </c>
      <c r="H178" s="271">
        <v>4.1099999999999998E-2</v>
      </c>
      <c r="I178" s="271">
        <v>4.8000000000000001E-2</v>
      </c>
    </row>
    <row r="179" spans="1:9">
      <c r="A179" s="525" t="s">
        <v>429</v>
      </c>
      <c r="B179" s="551" t="s">
        <v>88</v>
      </c>
      <c r="C179" s="551" t="s">
        <v>88</v>
      </c>
      <c r="D179" s="551">
        <v>5.4893000000000001</v>
      </c>
      <c r="E179" s="551">
        <v>0.36909999999999998</v>
      </c>
      <c r="F179" s="551">
        <v>0.37390000000000001</v>
      </c>
      <c r="G179" s="552">
        <v>5.4893000000000001</v>
      </c>
      <c r="H179" s="552">
        <v>0.37309999999999999</v>
      </c>
      <c r="I179" s="552">
        <v>0.41189999999999999</v>
      </c>
    </row>
    <row r="180" spans="1:9">
      <c r="A180" s="529" t="s">
        <v>472</v>
      </c>
      <c r="B180" s="544" t="s">
        <v>88</v>
      </c>
      <c r="C180" s="544" t="s">
        <v>88</v>
      </c>
      <c r="D180" s="544">
        <v>4.9377000000000004</v>
      </c>
      <c r="E180" s="544">
        <v>5.1700000000000003E-2</v>
      </c>
      <c r="F180" s="544">
        <v>0.1215</v>
      </c>
      <c r="G180" s="545">
        <v>4.9377000000000004</v>
      </c>
      <c r="H180" s="545">
        <v>0.1105</v>
      </c>
      <c r="I180" s="545">
        <v>0.14699999999999999</v>
      </c>
    </row>
    <row r="181" spans="1:9">
      <c r="A181" s="528" t="s">
        <v>430</v>
      </c>
      <c r="B181" s="541" t="s">
        <v>88</v>
      </c>
      <c r="C181" s="541" t="s">
        <v>88</v>
      </c>
      <c r="D181" s="541" t="s">
        <v>88</v>
      </c>
      <c r="E181" s="541">
        <v>2.8E-3</v>
      </c>
      <c r="F181" s="541">
        <v>2.2000000000000001E-3</v>
      </c>
      <c r="G181" s="542" t="s">
        <v>88</v>
      </c>
      <c r="H181" s="542">
        <v>2.3E-3</v>
      </c>
      <c r="I181" s="542">
        <v>2.2000000000000001E-3</v>
      </c>
    </row>
    <row r="182" spans="1:9">
      <c r="A182" s="529" t="s">
        <v>431</v>
      </c>
      <c r="B182" s="540" t="s">
        <v>88</v>
      </c>
      <c r="C182" s="540" t="s">
        <v>88</v>
      </c>
      <c r="D182" s="540">
        <v>0.55159999999999998</v>
      </c>
      <c r="E182" s="540">
        <v>3.8E-3</v>
      </c>
      <c r="F182" s="540">
        <v>3.2000000000000002E-3</v>
      </c>
      <c r="G182" s="271">
        <v>0.55159999999999998</v>
      </c>
      <c r="H182" s="271">
        <v>3.3E-3</v>
      </c>
      <c r="I182" s="271">
        <v>7.4999999999999997E-3</v>
      </c>
    </row>
    <row r="183" spans="1:9">
      <c r="A183" s="528" t="s">
        <v>432</v>
      </c>
      <c r="B183" s="546" t="s">
        <v>88</v>
      </c>
      <c r="C183" s="546" t="s">
        <v>88</v>
      </c>
      <c r="D183" s="546" t="s">
        <v>88</v>
      </c>
      <c r="E183" s="546">
        <v>2.9999999999999997E-4</v>
      </c>
      <c r="F183" s="546">
        <v>1.04E-2</v>
      </c>
      <c r="G183" s="547" t="s">
        <v>88</v>
      </c>
      <c r="H183" s="547">
        <v>8.8000000000000005E-3</v>
      </c>
      <c r="I183" s="547">
        <v>8.6999999999999994E-3</v>
      </c>
    </row>
    <row r="184" spans="1:9">
      <c r="A184" s="529" t="s">
        <v>433</v>
      </c>
      <c r="B184" s="544" t="s">
        <v>88</v>
      </c>
      <c r="C184" s="544" t="s">
        <v>88</v>
      </c>
      <c r="D184" s="544" t="s">
        <v>88</v>
      </c>
      <c r="E184" s="544">
        <v>3.3700000000000001E-2</v>
      </c>
      <c r="F184" s="544">
        <v>2.5100000000000001E-2</v>
      </c>
      <c r="G184" s="545" t="s">
        <v>88</v>
      </c>
      <c r="H184" s="545">
        <v>2.6499999999999999E-2</v>
      </c>
      <c r="I184" s="545">
        <v>2.63E-2</v>
      </c>
    </row>
    <row r="185" spans="1:9">
      <c r="A185" s="528" t="s">
        <v>434</v>
      </c>
      <c r="B185" s="546" t="s">
        <v>88</v>
      </c>
      <c r="C185" s="546" t="s">
        <v>88</v>
      </c>
      <c r="D185" s="546" t="s">
        <v>88</v>
      </c>
      <c r="E185" s="546">
        <v>0.27689999999999998</v>
      </c>
      <c r="F185" s="546">
        <v>0.20280000000000001</v>
      </c>
      <c r="G185" s="547" t="s">
        <v>88</v>
      </c>
      <c r="H185" s="547">
        <v>0.2145</v>
      </c>
      <c r="I185" s="547">
        <v>0.21290000000000001</v>
      </c>
    </row>
    <row r="186" spans="1:9">
      <c r="A186" s="529" t="s">
        <v>463</v>
      </c>
      <c r="B186" s="544" t="s">
        <v>88</v>
      </c>
      <c r="C186" s="544" t="s">
        <v>88</v>
      </c>
      <c r="D186" s="544" t="s">
        <v>88</v>
      </c>
      <c r="E186" s="544" t="s">
        <v>88</v>
      </c>
      <c r="F186" s="544" t="s">
        <v>88</v>
      </c>
      <c r="G186" s="545" t="s">
        <v>88</v>
      </c>
      <c r="H186" s="545" t="s">
        <v>88</v>
      </c>
      <c r="I186" s="545" t="s">
        <v>88</v>
      </c>
    </row>
    <row r="187" spans="1:9">
      <c r="A187" s="528" t="s">
        <v>464</v>
      </c>
      <c r="B187" s="546" t="s">
        <v>88</v>
      </c>
      <c r="C187" s="546" t="s">
        <v>88</v>
      </c>
      <c r="D187" s="546" t="s">
        <v>88</v>
      </c>
      <c r="E187" s="546" t="s">
        <v>88</v>
      </c>
      <c r="F187" s="546">
        <v>8.6E-3</v>
      </c>
      <c r="G187" s="547" t="s">
        <v>88</v>
      </c>
      <c r="H187" s="547">
        <v>7.3000000000000001E-3</v>
      </c>
      <c r="I187" s="547">
        <v>7.1999999999999998E-3</v>
      </c>
    </row>
    <row r="188" spans="1:9" s="7" customFormat="1">
      <c r="A188" s="559" t="s">
        <v>494</v>
      </c>
      <c r="B188" s="560" t="s">
        <v>88</v>
      </c>
      <c r="C188" s="560" t="s">
        <v>88</v>
      </c>
      <c r="D188" s="560">
        <v>3.1233</v>
      </c>
      <c r="E188" s="560">
        <v>16.504899999999999</v>
      </c>
      <c r="F188" s="560">
        <v>18.602</v>
      </c>
      <c r="G188" s="561">
        <v>3.1233</v>
      </c>
      <c r="H188" s="561">
        <v>18.2712</v>
      </c>
      <c r="I188" s="561">
        <v>18.156500000000001</v>
      </c>
    </row>
    <row r="189" spans="1:9">
      <c r="A189" s="528" t="s">
        <v>473</v>
      </c>
      <c r="B189" s="546" t="s">
        <v>88</v>
      </c>
      <c r="C189" s="546" t="s">
        <v>88</v>
      </c>
      <c r="D189" s="546">
        <v>2.2698</v>
      </c>
      <c r="E189" s="546">
        <v>7.5819000000000001</v>
      </c>
      <c r="F189" s="546">
        <v>1.4421999999999999</v>
      </c>
      <c r="G189" s="547">
        <v>2.2698</v>
      </c>
      <c r="H189" s="547">
        <v>2.4106999999999998</v>
      </c>
      <c r="I189" s="547">
        <v>2.4096000000000002</v>
      </c>
    </row>
    <row r="190" spans="1:9" s="47" customFormat="1">
      <c r="A190" s="529" t="s">
        <v>570</v>
      </c>
      <c r="B190" s="544" t="s">
        <v>88</v>
      </c>
      <c r="C190" s="544" t="s">
        <v>88</v>
      </c>
      <c r="D190" s="544">
        <v>0.85360000000000003</v>
      </c>
      <c r="E190" s="544">
        <v>8.9229000000000003</v>
      </c>
      <c r="F190" s="544">
        <v>17.159800000000001</v>
      </c>
      <c r="G190" s="545">
        <v>0.85360000000000003</v>
      </c>
      <c r="H190" s="545">
        <v>15.8605</v>
      </c>
      <c r="I190" s="545">
        <v>15.7469</v>
      </c>
    </row>
    <row r="191" spans="1:9" s="7" customFormat="1">
      <c r="A191" s="556" t="s">
        <v>435</v>
      </c>
      <c r="B191" s="557" t="s">
        <v>88</v>
      </c>
      <c r="C191" s="557" t="s">
        <v>88</v>
      </c>
      <c r="D191" s="557">
        <v>122.33320000000001</v>
      </c>
      <c r="E191" s="557">
        <v>54.359499999999997</v>
      </c>
      <c r="F191" s="557">
        <v>42.357199999999999</v>
      </c>
      <c r="G191" s="558">
        <v>122.33320000000001</v>
      </c>
      <c r="H191" s="558">
        <v>44.250399999999999</v>
      </c>
      <c r="I191" s="558">
        <v>44.8416</v>
      </c>
    </row>
    <row r="192" spans="1:9">
      <c r="A192" s="526" t="s">
        <v>474</v>
      </c>
      <c r="B192" s="540" t="s">
        <v>88</v>
      </c>
      <c r="C192" s="540" t="s">
        <v>88</v>
      </c>
      <c r="D192" s="540">
        <v>3.4596</v>
      </c>
      <c r="E192" s="540">
        <v>1.4084000000000001</v>
      </c>
      <c r="F192" s="540">
        <v>3.5886</v>
      </c>
      <c r="G192" s="271">
        <v>3.4596</v>
      </c>
      <c r="H192" s="271">
        <v>3.2446999999999999</v>
      </c>
      <c r="I192" s="271">
        <v>3.2463000000000002</v>
      </c>
    </row>
    <row r="193" spans="1:9">
      <c r="A193" s="527" t="s">
        <v>436</v>
      </c>
      <c r="B193" s="541" t="s">
        <v>88</v>
      </c>
      <c r="C193" s="541" t="s">
        <v>88</v>
      </c>
      <c r="D193" s="541">
        <v>3.4639000000000002</v>
      </c>
      <c r="E193" s="541">
        <v>4.8577000000000004</v>
      </c>
      <c r="F193" s="541">
        <v>4.9252000000000002</v>
      </c>
      <c r="G193" s="542">
        <v>3.4639000000000002</v>
      </c>
      <c r="H193" s="542">
        <v>4.9145000000000003</v>
      </c>
      <c r="I193" s="542">
        <v>4.9035000000000002</v>
      </c>
    </row>
    <row r="194" spans="1:9">
      <c r="A194" s="526" t="s">
        <v>437</v>
      </c>
      <c r="B194" s="540" t="s">
        <v>88</v>
      </c>
      <c r="C194" s="540" t="s">
        <v>88</v>
      </c>
      <c r="D194" s="540">
        <v>13.7051</v>
      </c>
      <c r="E194" s="540">
        <v>5.6322000000000001</v>
      </c>
      <c r="F194" s="540">
        <v>3.3681999999999999</v>
      </c>
      <c r="G194" s="271">
        <v>13.7051</v>
      </c>
      <c r="H194" s="271">
        <v>3.7252999999999998</v>
      </c>
      <c r="I194" s="271">
        <v>3.8008999999999999</v>
      </c>
    </row>
    <row r="195" spans="1:9">
      <c r="A195" s="527" t="s">
        <v>438</v>
      </c>
      <c r="B195" s="541" t="s">
        <v>88</v>
      </c>
      <c r="C195" s="541" t="s">
        <v>88</v>
      </c>
      <c r="D195" s="541">
        <v>47.655099999999997</v>
      </c>
      <c r="E195" s="541">
        <v>6.165</v>
      </c>
      <c r="F195" s="541">
        <v>2.3182</v>
      </c>
      <c r="G195" s="542">
        <v>47.655099999999997</v>
      </c>
      <c r="H195" s="542">
        <v>2.9249999999999998</v>
      </c>
      <c r="I195" s="542">
        <v>3.2635999999999998</v>
      </c>
    </row>
    <row r="196" spans="1:9" s="47" customFormat="1">
      <c r="A196" s="526" t="s">
        <v>439</v>
      </c>
      <c r="B196" s="540" t="s">
        <v>88</v>
      </c>
      <c r="C196" s="540" t="s">
        <v>88</v>
      </c>
      <c r="D196" s="540">
        <v>0.29330000000000001</v>
      </c>
      <c r="E196" s="540">
        <v>0.73880000000000001</v>
      </c>
      <c r="F196" s="540">
        <v>0.4864</v>
      </c>
      <c r="G196" s="271">
        <v>0.29330000000000001</v>
      </c>
      <c r="H196" s="271">
        <v>0.5262</v>
      </c>
      <c r="I196" s="271">
        <v>0.52439999999999998</v>
      </c>
    </row>
    <row r="197" spans="1:9">
      <c r="A197" s="527" t="s">
        <v>440</v>
      </c>
      <c r="B197" s="541" t="s">
        <v>88</v>
      </c>
      <c r="C197" s="541" t="s">
        <v>88</v>
      </c>
      <c r="D197" s="541">
        <v>53.7562</v>
      </c>
      <c r="E197" s="541">
        <v>35.502299999999998</v>
      </c>
      <c r="F197" s="541">
        <v>27.121200000000002</v>
      </c>
      <c r="G197" s="542">
        <v>53.7562</v>
      </c>
      <c r="H197" s="542">
        <v>28.443200000000001</v>
      </c>
      <c r="I197" s="542">
        <v>28.634799999999998</v>
      </c>
    </row>
    <row r="198" spans="1:9" s="7" customFormat="1">
      <c r="A198" s="553" t="s">
        <v>441</v>
      </c>
      <c r="B198" s="554" t="s">
        <v>88</v>
      </c>
      <c r="C198" s="554" t="s">
        <v>88</v>
      </c>
      <c r="D198" s="554">
        <v>21.1158</v>
      </c>
      <c r="E198" s="554">
        <v>62.262599999999999</v>
      </c>
      <c r="F198" s="554">
        <v>52.173499999999997</v>
      </c>
      <c r="G198" s="555">
        <v>21.1158</v>
      </c>
      <c r="H198" s="555">
        <v>53.764899999999997</v>
      </c>
      <c r="I198" s="555">
        <v>53.517699999999998</v>
      </c>
    </row>
    <row r="199" spans="1:9">
      <c r="A199" s="527" t="s">
        <v>475</v>
      </c>
      <c r="B199" s="541" t="s">
        <v>88</v>
      </c>
      <c r="C199" s="541" t="s">
        <v>88</v>
      </c>
      <c r="D199" s="541" t="s">
        <v>88</v>
      </c>
      <c r="E199" s="541" t="s">
        <v>88</v>
      </c>
      <c r="F199" s="541">
        <v>6.3100000000000003E-2</v>
      </c>
      <c r="G199" s="542" t="s">
        <v>88</v>
      </c>
      <c r="H199" s="542">
        <v>5.3100000000000001E-2</v>
      </c>
      <c r="I199" s="542">
        <v>5.2699999999999997E-2</v>
      </c>
    </row>
    <row r="200" spans="1:9">
      <c r="A200" s="526" t="s">
        <v>442</v>
      </c>
      <c r="B200" s="540" t="s">
        <v>88</v>
      </c>
      <c r="C200" s="540" t="s">
        <v>88</v>
      </c>
      <c r="D200" s="540">
        <v>0.23080000000000001</v>
      </c>
      <c r="E200" s="540" t="s">
        <v>88</v>
      </c>
      <c r="F200" s="540" t="s">
        <v>88</v>
      </c>
      <c r="G200" s="271">
        <v>0.23080000000000001</v>
      </c>
      <c r="H200" s="271" t="s">
        <v>88</v>
      </c>
      <c r="I200" s="271">
        <v>1.6999999999999999E-3</v>
      </c>
    </row>
    <row r="201" spans="1:9">
      <c r="A201" s="527" t="s">
        <v>443</v>
      </c>
      <c r="B201" s="541" t="s">
        <v>88</v>
      </c>
      <c r="C201" s="541" t="s">
        <v>88</v>
      </c>
      <c r="D201" s="541" t="s">
        <v>88</v>
      </c>
      <c r="E201" s="541">
        <v>0.13789999999999999</v>
      </c>
      <c r="F201" s="541">
        <v>5.0442999999999998</v>
      </c>
      <c r="G201" s="542" t="s">
        <v>88</v>
      </c>
      <c r="H201" s="542">
        <v>4.2704000000000004</v>
      </c>
      <c r="I201" s="542">
        <v>4.2381000000000002</v>
      </c>
    </row>
    <row r="202" spans="1:9">
      <c r="A202" s="526" t="s">
        <v>444</v>
      </c>
      <c r="B202" s="540" t="s">
        <v>88</v>
      </c>
      <c r="C202" s="540" t="s">
        <v>88</v>
      </c>
      <c r="D202" s="540">
        <v>20.885100000000001</v>
      </c>
      <c r="E202" s="540">
        <v>60.078200000000002</v>
      </c>
      <c r="F202" s="540">
        <v>41.410400000000003</v>
      </c>
      <c r="G202" s="271">
        <v>20.885100000000001</v>
      </c>
      <c r="H202" s="271">
        <v>44.354999999999997</v>
      </c>
      <c r="I202" s="271">
        <v>44.177300000000002</v>
      </c>
    </row>
    <row r="203" spans="1:9" s="47" customFormat="1">
      <c r="A203" s="528" t="s">
        <v>445</v>
      </c>
      <c r="B203" s="546" t="s">
        <v>88</v>
      </c>
      <c r="C203" s="546" t="s">
        <v>88</v>
      </c>
      <c r="D203" s="546" t="s">
        <v>88</v>
      </c>
      <c r="E203" s="546">
        <v>1.5291999999999999</v>
      </c>
      <c r="F203" s="546">
        <v>3.3965999999999998</v>
      </c>
      <c r="G203" s="547" t="s">
        <v>88</v>
      </c>
      <c r="H203" s="547">
        <v>3.1019999999999999</v>
      </c>
      <c r="I203" s="547">
        <v>3.0785999999999998</v>
      </c>
    </row>
    <row r="204" spans="1:9">
      <c r="A204" s="529" t="s">
        <v>465</v>
      </c>
      <c r="B204" s="544" t="s">
        <v>88</v>
      </c>
      <c r="C204" s="544" t="s">
        <v>88</v>
      </c>
      <c r="D204" s="544" t="s">
        <v>88</v>
      </c>
      <c r="E204" s="544">
        <v>0.51729999999999998</v>
      </c>
      <c r="F204" s="544">
        <v>2.2589999999999999</v>
      </c>
      <c r="G204" s="545" t="s">
        <v>88</v>
      </c>
      <c r="H204" s="545">
        <v>1.9843</v>
      </c>
      <c r="I204" s="545">
        <v>1.9693000000000001</v>
      </c>
    </row>
    <row r="205" spans="1:9" s="7" customFormat="1">
      <c r="A205" s="556" t="s">
        <v>446</v>
      </c>
      <c r="B205" s="557" t="s">
        <v>88</v>
      </c>
      <c r="C205" s="557" t="s">
        <v>88</v>
      </c>
      <c r="D205" s="557">
        <v>20.272400000000001</v>
      </c>
      <c r="E205" s="557">
        <v>23.413399999999999</v>
      </c>
      <c r="F205" s="557">
        <v>19.719799999999999</v>
      </c>
      <c r="G205" s="558">
        <v>20.272400000000001</v>
      </c>
      <c r="H205" s="558">
        <v>20.302399999999999</v>
      </c>
      <c r="I205" s="558">
        <v>20.302199999999999</v>
      </c>
    </row>
    <row r="206" spans="1:9">
      <c r="A206" s="529" t="s">
        <v>571</v>
      </c>
      <c r="B206" s="544" t="s">
        <v>88</v>
      </c>
      <c r="C206" s="544" t="s">
        <v>88</v>
      </c>
      <c r="D206" s="544" t="s">
        <v>88</v>
      </c>
      <c r="E206" s="544">
        <v>3.1480999999999999</v>
      </c>
      <c r="F206" s="544">
        <v>0.17849999999999999</v>
      </c>
      <c r="G206" s="545" t="s">
        <v>88</v>
      </c>
      <c r="H206" s="545">
        <v>0.64690000000000003</v>
      </c>
      <c r="I206" s="545">
        <v>0.64200000000000002</v>
      </c>
    </row>
    <row r="207" spans="1:9">
      <c r="A207" s="527" t="s">
        <v>447</v>
      </c>
      <c r="B207" s="541" t="s">
        <v>88</v>
      </c>
      <c r="C207" s="541" t="s">
        <v>88</v>
      </c>
      <c r="D207" s="541">
        <v>17.759499999999999</v>
      </c>
      <c r="E207" s="541">
        <v>12.222799999999999</v>
      </c>
      <c r="F207" s="541">
        <v>9.0877999999999997</v>
      </c>
      <c r="G207" s="542">
        <v>17.759499999999999</v>
      </c>
      <c r="H207" s="542">
        <v>9.5823</v>
      </c>
      <c r="I207" s="542">
        <v>9.6441999999999997</v>
      </c>
    </row>
    <row r="208" spans="1:9">
      <c r="A208" s="526" t="s">
        <v>448</v>
      </c>
      <c r="B208" s="540" t="s">
        <v>88</v>
      </c>
      <c r="C208" s="540" t="s">
        <v>88</v>
      </c>
      <c r="D208" s="540">
        <v>1.7061999999999999</v>
      </c>
      <c r="E208" s="540">
        <v>0.18410000000000001</v>
      </c>
      <c r="F208" s="540">
        <v>0.4234</v>
      </c>
      <c r="G208" s="271">
        <v>1.7061999999999999</v>
      </c>
      <c r="H208" s="271">
        <v>0.38569999999999999</v>
      </c>
      <c r="I208" s="271">
        <v>0.3957</v>
      </c>
    </row>
    <row r="209" spans="1:9">
      <c r="A209" s="528" t="s">
        <v>449</v>
      </c>
      <c r="B209" s="546" t="s">
        <v>88</v>
      </c>
      <c r="C209" s="546" t="s">
        <v>88</v>
      </c>
      <c r="D209" s="546">
        <v>0.3609</v>
      </c>
      <c r="E209" s="546">
        <v>1.6751</v>
      </c>
      <c r="F209" s="546">
        <v>1.6187</v>
      </c>
      <c r="G209" s="547">
        <v>0.3609</v>
      </c>
      <c r="H209" s="547">
        <v>1.6275999999999999</v>
      </c>
      <c r="I209" s="547">
        <v>1.6180000000000001</v>
      </c>
    </row>
    <row r="210" spans="1:9" s="47" customFormat="1">
      <c r="A210" s="529" t="s">
        <v>450</v>
      </c>
      <c r="B210" s="544" t="s">
        <v>88</v>
      </c>
      <c r="C210" s="544" t="s">
        <v>88</v>
      </c>
      <c r="D210" s="544">
        <v>0.44579999999999997</v>
      </c>
      <c r="E210" s="544">
        <v>6.1832000000000003</v>
      </c>
      <c r="F210" s="544">
        <v>8.4114000000000004</v>
      </c>
      <c r="G210" s="545">
        <v>0.44579999999999997</v>
      </c>
      <c r="H210" s="545">
        <v>8.0599000000000007</v>
      </c>
      <c r="I210" s="545">
        <v>8.0023</v>
      </c>
    </row>
    <row r="211" spans="1:9" s="7" customFormat="1">
      <c r="A211" s="556" t="s">
        <v>451</v>
      </c>
      <c r="B211" s="557" t="s">
        <v>88</v>
      </c>
      <c r="C211" s="557" t="s">
        <v>88</v>
      </c>
      <c r="D211" s="557">
        <v>2.0701000000000001</v>
      </c>
      <c r="E211" s="557">
        <v>8.1123999999999992</v>
      </c>
      <c r="F211" s="557">
        <v>25.190799999999999</v>
      </c>
      <c r="G211" s="558">
        <v>2.0701000000000001</v>
      </c>
      <c r="H211" s="558">
        <v>22.4969</v>
      </c>
      <c r="I211" s="558">
        <v>22.342300000000002</v>
      </c>
    </row>
    <row r="212" spans="1:9">
      <c r="A212" s="715" t="s">
        <v>453</v>
      </c>
      <c r="B212" s="716" t="s">
        <v>88</v>
      </c>
      <c r="C212" s="716" t="s">
        <v>88</v>
      </c>
      <c r="D212" s="716">
        <f>SUM(D153,D158,D164,D171,D175,D179,D188,D191,D198,D205,D211)</f>
        <v>207.75000000000003</v>
      </c>
      <c r="E212" s="716">
        <f t="shared" ref="E212:I212" si="38">SUM(E153,E158,E164,E171,E175,E179,E188,E191,E198,E205,E211)</f>
        <v>200.8888</v>
      </c>
      <c r="F212" s="716">
        <f t="shared" si="38"/>
        <v>184.38889999999998</v>
      </c>
      <c r="G212" s="716">
        <f t="shared" si="38"/>
        <v>207.75000000000003</v>
      </c>
      <c r="H212" s="716">
        <f t="shared" si="38"/>
        <v>186.99130000000002</v>
      </c>
      <c r="I212" s="716">
        <f t="shared" si="38"/>
        <v>187.14869999999999</v>
      </c>
    </row>
    <row r="213" spans="1:9">
      <c r="A213" s="565" t="s">
        <v>490</v>
      </c>
      <c r="B213" s="3"/>
      <c r="C213" s="213"/>
      <c r="D213" s="3"/>
      <c r="E213" s="3"/>
      <c r="F213" s="213"/>
      <c r="G213" s="3"/>
      <c r="H213" s="3"/>
      <c r="I213" s="3"/>
    </row>
    <row r="214" spans="1:9">
      <c r="A214" s="38" t="s">
        <v>495</v>
      </c>
      <c r="B214" s="3"/>
      <c r="C214" s="213"/>
      <c r="D214" s="3"/>
      <c r="E214" s="3"/>
      <c r="F214" s="213"/>
      <c r="G214" s="3"/>
      <c r="H214" s="3"/>
      <c r="I214" s="3"/>
    </row>
    <row r="215" spans="1:9">
      <c r="A215" s="243" t="s">
        <v>662</v>
      </c>
      <c r="B215" s="3"/>
      <c r="C215" s="213"/>
      <c r="D215" s="3"/>
      <c r="E215" s="3"/>
      <c r="F215" s="213"/>
      <c r="G215" s="3"/>
      <c r="H215" s="3"/>
      <c r="I215" s="3"/>
    </row>
    <row r="217" spans="1:9" ht="87" customHeight="1">
      <c r="A217" s="753" t="s">
        <v>496</v>
      </c>
      <c r="B217" s="754"/>
      <c r="C217" s="754"/>
      <c r="D217" s="754"/>
      <c r="E217" s="754"/>
      <c r="F217" s="754"/>
      <c r="G217" s="754"/>
      <c r="H217" s="754"/>
      <c r="I217" s="755"/>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80" orientation="landscape" useFirstPageNumber="1" r:id="rId1"/>
  <headerFooter scaleWithDoc="0">
    <oddHeader>&amp;RLes groupements à fiscalité prorpre en 2017</oddHeader>
    <oddFooter>&amp;LDirection Générale des Collectivités Locales / DESL&amp;C&amp;P&amp;RMise en ligne : mars 2019</oddFooter>
    <firstHeader>&amp;RLes groupements à fiscalité prorpre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6.xml><?xml version="1.0" encoding="utf-8"?>
<worksheet xmlns="http://schemas.openxmlformats.org/spreadsheetml/2006/main" xmlns:r="http://schemas.openxmlformats.org/officeDocument/2006/relationships">
  <sheetPr>
    <tabColor rgb="FF00B050"/>
  </sheetPr>
  <dimension ref="A1:K217"/>
  <sheetViews>
    <sheetView view="pageBreakPreview" zoomScale="60" zoomScaleNormal="100" workbookViewId="0">
      <selection activeCell="B20" sqref="B20"/>
    </sheetView>
  </sheetViews>
  <sheetFormatPr baseColWidth="10" defaultRowHeight="12.75"/>
  <cols>
    <col min="1" max="1" width="78.5703125" customWidth="1"/>
    <col min="2" max="9" width="17.28515625" customWidth="1"/>
    <col min="11" max="11" width="12" bestFit="1" customWidth="1"/>
  </cols>
  <sheetData>
    <row r="1" spans="1:9" ht="21">
      <c r="A1" s="9" t="s">
        <v>572</v>
      </c>
    </row>
    <row r="2" spans="1:9" ht="18">
      <c r="A2" s="9"/>
    </row>
    <row r="3" spans="1:9" ht="16.5">
      <c r="A3" s="88" t="s">
        <v>743</v>
      </c>
    </row>
    <row r="4" spans="1:9" ht="13.5" thickBot="1">
      <c r="A4" s="206"/>
      <c r="I4" s="443" t="s">
        <v>452</v>
      </c>
    </row>
    <row r="5" spans="1:9">
      <c r="A5" s="205" t="s">
        <v>483</v>
      </c>
      <c r="B5" s="530" t="s">
        <v>99</v>
      </c>
      <c r="C5" s="530" t="s">
        <v>100</v>
      </c>
      <c r="D5" s="530" t="s">
        <v>101</v>
      </c>
      <c r="E5" s="530" t="s">
        <v>341</v>
      </c>
      <c r="F5" s="531">
        <v>300000</v>
      </c>
      <c r="G5" s="532" t="s">
        <v>478</v>
      </c>
      <c r="H5" s="532" t="s">
        <v>478</v>
      </c>
      <c r="I5" s="532" t="s">
        <v>467</v>
      </c>
    </row>
    <row r="6" spans="1:9">
      <c r="A6" s="204"/>
      <c r="B6" s="533" t="s">
        <v>38</v>
      </c>
      <c r="C6" s="533" t="s">
        <v>38</v>
      </c>
      <c r="D6" s="533" t="s">
        <v>38</v>
      </c>
      <c r="E6" s="533" t="s">
        <v>38</v>
      </c>
      <c r="F6" s="533" t="s">
        <v>39</v>
      </c>
      <c r="G6" s="534" t="s">
        <v>466</v>
      </c>
      <c r="H6" s="534" t="s">
        <v>357</v>
      </c>
      <c r="I6" s="534" t="s">
        <v>115</v>
      </c>
    </row>
    <row r="7" spans="1:9" ht="13.5" thickBot="1">
      <c r="A7" s="207"/>
      <c r="B7" s="535" t="s">
        <v>102</v>
      </c>
      <c r="C7" s="535" t="s">
        <v>103</v>
      </c>
      <c r="D7" s="535" t="s">
        <v>104</v>
      </c>
      <c r="E7" s="535" t="s">
        <v>342</v>
      </c>
      <c r="F7" s="535" t="s">
        <v>105</v>
      </c>
      <c r="G7" s="536" t="s">
        <v>357</v>
      </c>
      <c r="H7" s="536" t="s">
        <v>105</v>
      </c>
      <c r="I7" s="536" t="s">
        <v>479</v>
      </c>
    </row>
    <row r="9" spans="1:9">
      <c r="A9" s="548" t="s">
        <v>407</v>
      </c>
      <c r="B9" s="549" t="s">
        <v>88</v>
      </c>
      <c r="C9" s="549" t="s">
        <v>88</v>
      </c>
      <c r="D9" s="549">
        <v>19.298300000000001</v>
      </c>
      <c r="E9" s="549">
        <v>514.94330000000002</v>
      </c>
      <c r="F9" s="549">
        <v>2036.5752</v>
      </c>
      <c r="G9" s="550">
        <v>19.298300000000001</v>
      </c>
      <c r="H9" s="550">
        <v>2551.5185000000001</v>
      </c>
      <c r="I9" s="550">
        <v>2570.8168000000001</v>
      </c>
    </row>
    <row r="10" spans="1:9">
      <c r="A10" s="526" t="s">
        <v>408</v>
      </c>
      <c r="B10" s="540" t="s">
        <v>88</v>
      </c>
      <c r="C10" s="540" t="s">
        <v>88</v>
      </c>
      <c r="D10" s="540">
        <v>18.7453</v>
      </c>
      <c r="E10" s="540">
        <v>500.7756</v>
      </c>
      <c r="F10" s="540">
        <v>1966.6134999999999</v>
      </c>
      <c r="G10" s="271">
        <v>18.7453</v>
      </c>
      <c r="H10" s="271">
        <v>2467.3892000000001</v>
      </c>
      <c r="I10" s="271">
        <v>2486.1345000000001</v>
      </c>
    </row>
    <row r="11" spans="1:9">
      <c r="A11" s="527" t="s">
        <v>409</v>
      </c>
      <c r="B11" s="541" t="s">
        <v>88</v>
      </c>
      <c r="C11" s="541" t="s">
        <v>88</v>
      </c>
      <c r="D11" s="541">
        <v>0.54890000000000005</v>
      </c>
      <c r="E11" s="541">
        <v>13.3642</v>
      </c>
      <c r="F11" s="541">
        <v>47.671199999999999</v>
      </c>
      <c r="G11" s="542">
        <v>0.54890000000000005</v>
      </c>
      <c r="H11" s="542">
        <v>61.035400000000003</v>
      </c>
      <c r="I11" s="542">
        <v>61.584299999999999</v>
      </c>
    </row>
    <row r="12" spans="1:9">
      <c r="A12" s="526" t="s">
        <v>410</v>
      </c>
      <c r="B12" s="540" t="s">
        <v>88</v>
      </c>
      <c r="C12" s="540" t="s">
        <v>88</v>
      </c>
      <c r="D12" s="540">
        <v>4.0000000000000001E-3</v>
      </c>
      <c r="E12" s="540">
        <v>0.80349999999999999</v>
      </c>
      <c r="F12" s="540">
        <v>14.6653</v>
      </c>
      <c r="G12" s="271">
        <v>4.0000000000000001E-3</v>
      </c>
      <c r="H12" s="271">
        <v>15.4688</v>
      </c>
      <c r="I12" s="271">
        <v>15.472799999999999</v>
      </c>
    </row>
    <row r="13" spans="1:9">
      <c r="A13" s="527" t="s">
        <v>462</v>
      </c>
      <c r="B13" s="541" t="s">
        <v>88</v>
      </c>
      <c r="C13" s="541" t="s">
        <v>88</v>
      </c>
      <c r="D13" s="541" t="s">
        <v>88</v>
      </c>
      <c r="E13" s="541" t="s">
        <v>88</v>
      </c>
      <c r="F13" s="541">
        <v>7.6252000000000004</v>
      </c>
      <c r="G13" s="542" t="s">
        <v>88</v>
      </c>
      <c r="H13" s="542">
        <v>7.6252000000000004</v>
      </c>
      <c r="I13" s="542">
        <v>7.6252000000000004</v>
      </c>
    </row>
    <row r="14" spans="1:9">
      <c r="A14" s="553" t="s">
        <v>411</v>
      </c>
      <c r="B14" s="554" t="s">
        <v>88</v>
      </c>
      <c r="C14" s="554" t="s">
        <v>88</v>
      </c>
      <c r="D14" s="554">
        <v>5.1599000000000004</v>
      </c>
      <c r="E14" s="554">
        <v>125.5316</v>
      </c>
      <c r="F14" s="554">
        <v>442.89429999999999</v>
      </c>
      <c r="G14" s="555">
        <v>5.1599000000000004</v>
      </c>
      <c r="H14" s="555">
        <v>568.42589999999996</v>
      </c>
      <c r="I14" s="555">
        <v>573.58579999999995</v>
      </c>
    </row>
    <row r="15" spans="1:9">
      <c r="A15" s="527" t="s">
        <v>417</v>
      </c>
      <c r="B15" s="541" t="s">
        <v>88</v>
      </c>
      <c r="C15" s="541" t="s">
        <v>88</v>
      </c>
      <c r="D15" s="541" t="s">
        <v>88</v>
      </c>
      <c r="E15" s="541">
        <v>0.62470000000000003</v>
      </c>
      <c r="F15" s="541">
        <v>8.4200999999999997</v>
      </c>
      <c r="G15" s="542" t="s">
        <v>88</v>
      </c>
      <c r="H15" s="542">
        <v>9.0448000000000004</v>
      </c>
      <c r="I15" s="542">
        <v>9.0448000000000004</v>
      </c>
    </row>
    <row r="16" spans="1:9">
      <c r="A16" s="526" t="s">
        <v>412</v>
      </c>
      <c r="B16" s="540" t="s">
        <v>88</v>
      </c>
      <c r="C16" s="540" t="s">
        <v>88</v>
      </c>
      <c r="D16" s="540">
        <v>0.12659999999999999</v>
      </c>
      <c r="E16" s="540">
        <v>1.9298</v>
      </c>
      <c r="F16" s="540">
        <v>7.5709</v>
      </c>
      <c r="G16" s="271">
        <v>0.12659999999999999</v>
      </c>
      <c r="H16" s="271">
        <v>9.5007000000000001</v>
      </c>
      <c r="I16" s="271">
        <v>9.6273</v>
      </c>
    </row>
    <row r="17" spans="1:9">
      <c r="A17" s="543" t="s">
        <v>413</v>
      </c>
      <c r="B17" s="541" t="s">
        <v>88</v>
      </c>
      <c r="C17" s="541" t="s">
        <v>88</v>
      </c>
      <c r="D17" s="541">
        <v>5.0332999999999997</v>
      </c>
      <c r="E17" s="541">
        <v>112.2079</v>
      </c>
      <c r="F17" s="541">
        <v>422.11790000000002</v>
      </c>
      <c r="G17" s="542">
        <v>5.0332999999999997</v>
      </c>
      <c r="H17" s="542">
        <v>534.32579999999996</v>
      </c>
      <c r="I17" s="542">
        <v>539.35910000000001</v>
      </c>
    </row>
    <row r="18" spans="1:9">
      <c r="A18" s="526" t="s">
        <v>414</v>
      </c>
      <c r="B18" s="540" t="s">
        <v>88</v>
      </c>
      <c r="C18" s="540" t="s">
        <v>88</v>
      </c>
      <c r="D18" s="540">
        <v>0</v>
      </c>
      <c r="E18" s="540">
        <v>0.746</v>
      </c>
      <c r="F18" s="540">
        <v>2.109</v>
      </c>
      <c r="G18" s="271">
        <v>0</v>
      </c>
      <c r="H18" s="271">
        <v>2.855</v>
      </c>
      <c r="I18" s="271">
        <v>2.855</v>
      </c>
    </row>
    <row r="19" spans="1:9">
      <c r="A19" s="527" t="s">
        <v>415</v>
      </c>
      <c r="B19" s="541" t="s">
        <v>88</v>
      </c>
      <c r="C19" s="541" t="s">
        <v>88</v>
      </c>
      <c r="D19" s="541" t="s">
        <v>88</v>
      </c>
      <c r="E19" s="541">
        <v>10.023199999999999</v>
      </c>
      <c r="F19" s="541">
        <v>1.7616000000000001</v>
      </c>
      <c r="G19" s="542" t="s">
        <v>88</v>
      </c>
      <c r="H19" s="542">
        <v>11.784700000000001</v>
      </c>
      <c r="I19" s="542">
        <v>11.784700000000001</v>
      </c>
    </row>
    <row r="20" spans="1:9">
      <c r="A20" s="553" t="s">
        <v>416</v>
      </c>
      <c r="B20" s="554" t="s">
        <v>88</v>
      </c>
      <c r="C20" s="554" t="s">
        <v>88</v>
      </c>
      <c r="D20" s="554">
        <v>5.2977999999999996</v>
      </c>
      <c r="E20" s="554">
        <v>62.048400000000001</v>
      </c>
      <c r="F20" s="554">
        <v>165.8494</v>
      </c>
      <c r="G20" s="555">
        <v>5.2977999999999996</v>
      </c>
      <c r="H20" s="555">
        <v>227.89779999999999</v>
      </c>
      <c r="I20" s="555">
        <v>233.19560000000001</v>
      </c>
    </row>
    <row r="21" spans="1:9">
      <c r="A21" s="543" t="s">
        <v>469</v>
      </c>
      <c r="B21" s="541" t="s">
        <v>88</v>
      </c>
      <c r="C21" s="541" t="s">
        <v>88</v>
      </c>
      <c r="D21" s="541">
        <v>2.8738000000000001</v>
      </c>
      <c r="E21" s="541">
        <v>0.52929999999999999</v>
      </c>
      <c r="F21" s="541">
        <v>2.1922000000000001</v>
      </c>
      <c r="G21" s="542">
        <v>2.8738000000000001</v>
      </c>
      <c r="H21" s="542">
        <v>2.7214</v>
      </c>
      <c r="I21" s="542">
        <v>5.5952999999999999</v>
      </c>
    </row>
    <row r="22" spans="1:9">
      <c r="A22" s="526" t="s">
        <v>418</v>
      </c>
      <c r="B22" s="540" t="s">
        <v>88</v>
      </c>
      <c r="C22" s="540" t="s">
        <v>88</v>
      </c>
      <c r="D22" s="540" t="s">
        <v>88</v>
      </c>
      <c r="E22" s="540">
        <v>6.0182000000000002</v>
      </c>
      <c r="F22" s="540">
        <v>8.2645</v>
      </c>
      <c r="G22" s="271" t="s">
        <v>88</v>
      </c>
      <c r="H22" s="271">
        <v>14.2827</v>
      </c>
      <c r="I22" s="271">
        <v>14.2827</v>
      </c>
    </row>
    <row r="23" spans="1:9">
      <c r="A23" s="527" t="s">
        <v>419</v>
      </c>
      <c r="B23" s="541" t="s">
        <v>88</v>
      </c>
      <c r="C23" s="541" t="s">
        <v>88</v>
      </c>
      <c r="D23" s="541">
        <v>2.06E-2</v>
      </c>
      <c r="E23" s="541">
        <v>2.0697999999999999</v>
      </c>
      <c r="F23" s="541">
        <v>79.653599999999997</v>
      </c>
      <c r="G23" s="542">
        <v>2.06E-2</v>
      </c>
      <c r="H23" s="542">
        <v>81.723500000000001</v>
      </c>
      <c r="I23" s="542">
        <v>81.744100000000003</v>
      </c>
    </row>
    <row r="24" spans="1:9">
      <c r="A24" s="526" t="s">
        <v>420</v>
      </c>
      <c r="B24" s="540" t="s">
        <v>88</v>
      </c>
      <c r="C24" s="540" t="s">
        <v>88</v>
      </c>
      <c r="D24" s="540">
        <v>0.84199999999999997</v>
      </c>
      <c r="E24" s="540">
        <v>47.411299999999997</v>
      </c>
      <c r="F24" s="540">
        <v>62.034799999999997</v>
      </c>
      <c r="G24" s="271">
        <v>0.84199999999999997</v>
      </c>
      <c r="H24" s="271">
        <v>109.4461</v>
      </c>
      <c r="I24" s="271">
        <v>110.2881</v>
      </c>
    </row>
    <row r="25" spans="1:9">
      <c r="A25" s="527" t="s">
        <v>421</v>
      </c>
      <c r="B25" s="541" t="s">
        <v>88</v>
      </c>
      <c r="C25" s="541" t="s">
        <v>88</v>
      </c>
      <c r="D25" s="541">
        <v>1.5613999999999999</v>
      </c>
      <c r="E25" s="541">
        <v>2.1686999999999999</v>
      </c>
      <c r="F25" s="541">
        <v>13.1065</v>
      </c>
      <c r="G25" s="542">
        <v>1.5613999999999999</v>
      </c>
      <c r="H25" s="542">
        <v>15.2752</v>
      </c>
      <c r="I25" s="542">
        <v>16.836600000000001</v>
      </c>
    </row>
    <row r="26" spans="1:9" s="47" customFormat="1">
      <c r="A26" s="529" t="s">
        <v>422</v>
      </c>
      <c r="B26" s="544" t="s">
        <v>88</v>
      </c>
      <c r="C26" s="544" t="s">
        <v>88</v>
      </c>
      <c r="D26" s="544" t="s">
        <v>88</v>
      </c>
      <c r="E26" s="544">
        <v>3.8511000000000002</v>
      </c>
      <c r="F26" s="544">
        <v>0</v>
      </c>
      <c r="G26" s="545" t="s">
        <v>88</v>
      </c>
      <c r="H26" s="545">
        <v>3.8511000000000002</v>
      </c>
      <c r="I26" s="545">
        <v>3.8511000000000002</v>
      </c>
    </row>
    <row r="27" spans="1:9" s="7" customFormat="1">
      <c r="A27" s="525" t="s">
        <v>423</v>
      </c>
      <c r="B27" s="551" t="s">
        <v>88</v>
      </c>
      <c r="C27" s="551" t="s">
        <v>88</v>
      </c>
      <c r="D27" s="551">
        <v>6.7987000000000002</v>
      </c>
      <c r="E27" s="551">
        <v>102.8935</v>
      </c>
      <c r="F27" s="551">
        <v>485.51519999999999</v>
      </c>
      <c r="G27" s="552">
        <v>6.7987000000000002</v>
      </c>
      <c r="H27" s="552">
        <v>588.40869999999995</v>
      </c>
      <c r="I27" s="552">
        <v>595.20740000000001</v>
      </c>
    </row>
    <row r="28" spans="1:9">
      <c r="A28" s="529" t="s">
        <v>470</v>
      </c>
      <c r="B28" s="544" t="s">
        <v>88</v>
      </c>
      <c r="C28" s="544" t="s">
        <v>88</v>
      </c>
      <c r="D28" s="544" t="s">
        <v>88</v>
      </c>
      <c r="E28" s="544">
        <v>7.7944000000000004</v>
      </c>
      <c r="F28" s="544">
        <v>67.340500000000006</v>
      </c>
      <c r="G28" s="545" t="s">
        <v>88</v>
      </c>
      <c r="H28" s="545">
        <v>75.134900000000002</v>
      </c>
      <c r="I28" s="545">
        <v>75.134900000000002</v>
      </c>
    </row>
    <row r="29" spans="1:9" s="47" customFormat="1">
      <c r="A29" s="527" t="s">
        <v>424</v>
      </c>
      <c r="B29" s="541" t="s">
        <v>88</v>
      </c>
      <c r="C29" s="541" t="s">
        <v>88</v>
      </c>
      <c r="D29" s="541">
        <v>2.9878999999999998</v>
      </c>
      <c r="E29" s="541">
        <v>56.096499999999999</v>
      </c>
      <c r="F29" s="541">
        <v>256.65300000000002</v>
      </c>
      <c r="G29" s="542">
        <v>2.9878999999999998</v>
      </c>
      <c r="H29" s="542">
        <v>312.74950000000001</v>
      </c>
      <c r="I29" s="542">
        <v>315.73739999999998</v>
      </c>
    </row>
    <row r="30" spans="1:9">
      <c r="A30" s="526" t="s">
        <v>425</v>
      </c>
      <c r="B30" s="540" t="s">
        <v>88</v>
      </c>
      <c r="C30" s="540" t="s">
        <v>88</v>
      </c>
      <c r="D30" s="540">
        <v>3.8107000000000002</v>
      </c>
      <c r="E30" s="540">
        <v>39.002600000000001</v>
      </c>
      <c r="F30" s="540">
        <v>161.52170000000001</v>
      </c>
      <c r="G30" s="271">
        <v>3.8107000000000002</v>
      </c>
      <c r="H30" s="271">
        <v>200.52430000000001</v>
      </c>
      <c r="I30" s="271">
        <v>204.33500000000001</v>
      </c>
    </row>
    <row r="31" spans="1:9" s="7" customFormat="1">
      <c r="A31" s="525" t="s">
        <v>426</v>
      </c>
      <c r="B31" s="551" t="s">
        <v>88</v>
      </c>
      <c r="C31" s="551" t="s">
        <v>88</v>
      </c>
      <c r="D31" s="551">
        <v>2.7841</v>
      </c>
      <c r="E31" s="551">
        <v>91.756500000000003</v>
      </c>
      <c r="F31" s="551">
        <v>198.33150000000001</v>
      </c>
      <c r="G31" s="552">
        <v>2.7841</v>
      </c>
      <c r="H31" s="552">
        <v>290.0881</v>
      </c>
      <c r="I31" s="552">
        <v>292.87220000000002</v>
      </c>
    </row>
    <row r="32" spans="1:9" s="47" customFormat="1">
      <c r="A32" s="526" t="s">
        <v>471</v>
      </c>
      <c r="B32" s="540" t="s">
        <v>88</v>
      </c>
      <c r="C32" s="540" t="s">
        <v>88</v>
      </c>
      <c r="D32" s="540">
        <v>0.25059999999999999</v>
      </c>
      <c r="E32" s="540">
        <v>7.5686</v>
      </c>
      <c r="F32" s="540">
        <v>3.2706</v>
      </c>
      <c r="G32" s="271">
        <v>0.25059999999999999</v>
      </c>
      <c r="H32" s="271">
        <v>10.8392</v>
      </c>
      <c r="I32" s="271">
        <v>11.089700000000001</v>
      </c>
    </row>
    <row r="33" spans="1:9">
      <c r="A33" s="527" t="s">
        <v>427</v>
      </c>
      <c r="B33" s="541" t="s">
        <v>88</v>
      </c>
      <c r="C33" s="541" t="s">
        <v>88</v>
      </c>
      <c r="D33" s="541">
        <v>1.3367</v>
      </c>
      <c r="E33" s="541">
        <v>81.944999999999993</v>
      </c>
      <c r="F33" s="541">
        <v>189.48339999999999</v>
      </c>
      <c r="G33" s="542">
        <v>1.3367</v>
      </c>
      <c r="H33" s="542">
        <v>271.42829999999998</v>
      </c>
      <c r="I33" s="542">
        <v>272.76499999999999</v>
      </c>
    </row>
    <row r="34" spans="1:9">
      <c r="A34" s="526" t="s">
        <v>428</v>
      </c>
      <c r="B34" s="540" t="s">
        <v>88</v>
      </c>
      <c r="C34" s="540" t="s">
        <v>88</v>
      </c>
      <c r="D34" s="540">
        <v>1.1969000000000001</v>
      </c>
      <c r="E34" s="540">
        <v>2.2429000000000001</v>
      </c>
      <c r="F34" s="540">
        <v>5.5776000000000003</v>
      </c>
      <c r="G34" s="271">
        <v>1.1969000000000001</v>
      </c>
      <c r="H34" s="271">
        <v>7.8205999999999998</v>
      </c>
      <c r="I34" s="271">
        <v>9.0175000000000001</v>
      </c>
    </row>
    <row r="35" spans="1:9" s="7" customFormat="1">
      <c r="A35" s="525" t="s">
        <v>429</v>
      </c>
      <c r="B35" s="551" t="s">
        <v>88</v>
      </c>
      <c r="C35" s="551" t="s">
        <v>88</v>
      </c>
      <c r="D35" s="551">
        <v>7.0632999999999999</v>
      </c>
      <c r="E35" s="551">
        <v>16.8657</v>
      </c>
      <c r="F35" s="551">
        <v>904.63329999999996</v>
      </c>
      <c r="G35" s="552">
        <v>7.0632999999999999</v>
      </c>
      <c r="H35" s="552">
        <v>921.49900000000002</v>
      </c>
      <c r="I35" s="552">
        <v>928.56230000000005</v>
      </c>
    </row>
    <row r="36" spans="1:9">
      <c r="A36" s="529" t="s">
        <v>472</v>
      </c>
      <c r="B36" s="544" t="s">
        <v>88</v>
      </c>
      <c r="C36" s="544" t="s">
        <v>88</v>
      </c>
      <c r="D36" s="544">
        <v>2.5847000000000002</v>
      </c>
      <c r="E36" s="544">
        <v>2.2585000000000002</v>
      </c>
      <c r="F36" s="544">
        <v>77.948099999999997</v>
      </c>
      <c r="G36" s="545">
        <v>2.5847000000000002</v>
      </c>
      <c r="H36" s="545">
        <v>80.206699999999998</v>
      </c>
      <c r="I36" s="545">
        <v>82.791300000000007</v>
      </c>
    </row>
    <row r="37" spans="1:9">
      <c r="A37" s="528" t="s">
        <v>430</v>
      </c>
      <c r="B37" s="541" t="s">
        <v>88</v>
      </c>
      <c r="C37" s="541" t="s">
        <v>88</v>
      </c>
      <c r="D37" s="541" t="s">
        <v>88</v>
      </c>
      <c r="E37" s="541">
        <v>0.53149999999999997</v>
      </c>
      <c r="F37" s="541">
        <v>6.1360999999999999</v>
      </c>
      <c r="G37" s="542" t="s">
        <v>88</v>
      </c>
      <c r="H37" s="542">
        <v>6.6676000000000002</v>
      </c>
      <c r="I37" s="542">
        <v>6.6676000000000002</v>
      </c>
    </row>
    <row r="38" spans="1:9">
      <c r="A38" s="529" t="s">
        <v>431</v>
      </c>
      <c r="B38" s="540" t="s">
        <v>88</v>
      </c>
      <c r="C38" s="540" t="s">
        <v>88</v>
      </c>
      <c r="D38" s="540">
        <v>3.1034999999999999</v>
      </c>
      <c r="E38" s="540">
        <v>0.34889999999999999</v>
      </c>
      <c r="F38" s="540">
        <v>2.0891999999999999</v>
      </c>
      <c r="G38" s="271">
        <v>3.1034999999999999</v>
      </c>
      <c r="H38" s="271">
        <v>2.4380999999999999</v>
      </c>
      <c r="I38" s="271">
        <v>5.5415999999999999</v>
      </c>
    </row>
    <row r="39" spans="1:9">
      <c r="A39" s="528" t="s">
        <v>432</v>
      </c>
      <c r="B39" s="546" t="s">
        <v>88</v>
      </c>
      <c r="C39" s="546" t="s">
        <v>88</v>
      </c>
      <c r="D39" s="546" t="s">
        <v>88</v>
      </c>
      <c r="E39" s="546">
        <v>2.24E-2</v>
      </c>
      <c r="F39" s="546">
        <v>219.6377</v>
      </c>
      <c r="G39" s="547" t="s">
        <v>88</v>
      </c>
      <c r="H39" s="547">
        <v>219.6602</v>
      </c>
      <c r="I39" s="547">
        <v>219.6602</v>
      </c>
    </row>
    <row r="40" spans="1:9">
      <c r="A40" s="529" t="s">
        <v>433</v>
      </c>
      <c r="B40" s="544" t="s">
        <v>88</v>
      </c>
      <c r="C40" s="544" t="s">
        <v>88</v>
      </c>
      <c r="D40" s="544">
        <v>0.32979999999999998</v>
      </c>
      <c r="E40" s="544">
        <v>0.15409999999999999</v>
      </c>
      <c r="F40" s="544">
        <v>41.313000000000002</v>
      </c>
      <c r="G40" s="545">
        <v>0.32979999999999998</v>
      </c>
      <c r="H40" s="545">
        <v>41.467100000000002</v>
      </c>
      <c r="I40" s="545">
        <v>41.796900000000001</v>
      </c>
    </row>
    <row r="41" spans="1:9">
      <c r="A41" s="528" t="s">
        <v>434</v>
      </c>
      <c r="B41" s="546" t="s">
        <v>88</v>
      </c>
      <c r="C41" s="546" t="s">
        <v>88</v>
      </c>
      <c r="D41" s="546">
        <v>1.0454000000000001</v>
      </c>
      <c r="E41" s="546">
        <v>13.5502</v>
      </c>
      <c r="F41" s="546">
        <v>207.27969999999999</v>
      </c>
      <c r="G41" s="547">
        <v>1.0454000000000001</v>
      </c>
      <c r="H41" s="547">
        <v>220.82990000000001</v>
      </c>
      <c r="I41" s="547">
        <v>221.87530000000001</v>
      </c>
    </row>
    <row r="42" spans="1:9">
      <c r="A42" s="529" t="s">
        <v>463</v>
      </c>
      <c r="B42" s="544" t="s">
        <v>88</v>
      </c>
      <c r="C42" s="544" t="s">
        <v>88</v>
      </c>
      <c r="D42" s="544" t="s">
        <v>88</v>
      </c>
      <c r="E42" s="544" t="s">
        <v>88</v>
      </c>
      <c r="F42" s="544">
        <v>102.6713</v>
      </c>
      <c r="G42" s="545" t="s">
        <v>88</v>
      </c>
      <c r="H42" s="545">
        <v>102.6713</v>
      </c>
      <c r="I42" s="545">
        <v>102.6713</v>
      </c>
    </row>
    <row r="43" spans="1:9" s="47" customFormat="1">
      <c r="A43" s="528" t="s">
        <v>464</v>
      </c>
      <c r="B43" s="546" t="s">
        <v>88</v>
      </c>
      <c r="C43" s="546" t="s">
        <v>88</v>
      </c>
      <c r="D43" s="546" t="s">
        <v>88</v>
      </c>
      <c r="E43" s="546" t="s">
        <v>88</v>
      </c>
      <c r="F43" s="546">
        <v>247.5581</v>
      </c>
      <c r="G43" s="547" t="s">
        <v>88</v>
      </c>
      <c r="H43" s="547">
        <v>247.5581</v>
      </c>
      <c r="I43" s="547">
        <v>247.5581</v>
      </c>
    </row>
    <row r="44" spans="1:9" s="7" customFormat="1">
      <c r="A44" s="559" t="s">
        <v>494</v>
      </c>
      <c r="B44" s="560" t="s">
        <v>88</v>
      </c>
      <c r="C44" s="560" t="s">
        <v>88</v>
      </c>
      <c r="D44" s="560">
        <v>0.66830000000000001</v>
      </c>
      <c r="E44" s="560">
        <v>65.349999999999994</v>
      </c>
      <c r="F44" s="560">
        <v>393.38839999999999</v>
      </c>
      <c r="G44" s="561">
        <v>0.66830000000000001</v>
      </c>
      <c r="H44" s="561">
        <v>458.73840000000001</v>
      </c>
      <c r="I44" s="561">
        <v>459.4067</v>
      </c>
    </row>
    <row r="45" spans="1:9">
      <c r="A45" s="528" t="s">
        <v>473</v>
      </c>
      <c r="B45" s="546" t="s">
        <v>88</v>
      </c>
      <c r="C45" s="546" t="s">
        <v>88</v>
      </c>
      <c r="D45" s="546">
        <v>0.36099999999999999</v>
      </c>
      <c r="E45" s="546">
        <v>29.407</v>
      </c>
      <c r="F45" s="546">
        <v>32.2836</v>
      </c>
      <c r="G45" s="547">
        <v>0.36099999999999999</v>
      </c>
      <c r="H45" s="547">
        <v>61.6907</v>
      </c>
      <c r="I45" s="547">
        <v>62.051699999999997</v>
      </c>
    </row>
    <row r="46" spans="1:9" s="47" customFormat="1">
      <c r="A46" s="529" t="s">
        <v>570</v>
      </c>
      <c r="B46" s="544" t="s">
        <v>88</v>
      </c>
      <c r="C46" s="544" t="s">
        <v>88</v>
      </c>
      <c r="D46" s="544">
        <v>0.30730000000000002</v>
      </c>
      <c r="E46" s="544">
        <v>35.942999999999998</v>
      </c>
      <c r="F46" s="544">
        <v>361.10480000000001</v>
      </c>
      <c r="G46" s="545">
        <v>0.30730000000000002</v>
      </c>
      <c r="H46" s="545">
        <v>397.0478</v>
      </c>
      <c r="I46" s="545">
        <v>397.35509999999999</v>
      </c>
    </row>
    <row r="47" spans="1:9" s="7" customFormat="1">
      <c r="A47" s="556" t="s">
        <v>435</v>
      </c>
      <c r="B47" s="557" t="s">
        <v>88</v>
      </c>
      <c r="C47" s="557" t="s">
        <v>88</v>
      </c>
      <c r="D47" s="557">
        <v>45.810400000000001</v>
      </c>
      <c r="E47" s="557">
        <v>542.21050000000002</v>
      </c>
      <c r="F47" s="557">
        <v>2872.241</v>
      </c>
      <c r="G47" s="558">
        <v>45.810400000000001</v>
      </c>
      <c r="H47" s="558">
        <v>3414.4515000000001</v>
      </c>
      <c r="I47" s="558">
        <v>3460.2619</v>
      </c>
    </row>
    <row r="48" spans="1:9" s="47" customFormat="1">
      <c r="A48" s="526" t="s">
        <v>474</v>
      </c>
      <c r="B48" s="540" t="s">
        <v>88</v>
      </c>
      <c r="C48" s="540" t="s">
        <v>88</v>
      </c>
      <c r="D48" s="540">
        <v>3.1225000000000001</v>
      </c>
      <c r="E48" s="540">
        <v>38.987000000000002</v>
      </c>
      <c r="F48" s="540">
        <v>288.72239999999999</v>
      </c>
      <c r="G48" s="271">
        <v>3.1225000000000001</v>
      </c>
      <c r="H48" s="271">
        <v>327.70940000000002</v>
      </c>
      <c r="I48" s="271">
        <v>330.83190000000002</v>
      </c>
    </row>
    <row r="49" spans="1:9">
      <c r="A49" s="527" t="s">
        <v>436</v>
      </c>
      <c r="B49" s="541" t="s">
        <v>88</v>
      </c>
      <c r="C49" s="541" t="s">
        <v>88</v>
      </c>
      <c r="D49" s="541">
        <v>1.3420000000000001</v>
      </c>
      <c r="E49" s="541">
        <v>41.985300000000002</v>
      </c>
      <c r="F49" s="541">
        <v>214.1054</v>
      </c>
      <c r="G49" s="542">
        <v>1.3420000000000001</v>
      </c>
      <c r="H49" s="542">
        <v>256.09070000000003</v>
      </c>
      <c r="I49" s="542">
        <v>257.43270000000001</v>
      </c>
    </row>
    <row r="50" spans="1:9">
      <c r="A50" s="526" t="s">
        <v>437</v>
      </c>
      <c r="B50" s="540" t="s">
        <v>88</v>
      </c>
      <c r="C50" s="540" t="s">
        <v>88</v>
      </c>
      <c r="D50" s="540">
        <v>20.547599999999999</v>
      </c>
      <c r="E50" s="540">
        <v>203.3682</v>
      </c>
      <c r="F50" s="540">
        <v>1506.0241000000001</v>
      </c>
      <c r="G50" s="271">
        <v>20.547599999999999</v>
      </c>
      <c r="H50" s="271">
        <v>1709.3923</v>
      </c>
      <c r="I50" s="271">
        <v>1729.9399000000001</v>
      </c>
    </row>
    <row r="51" spans="1:9">
      <c r="A51" s="527" t="s">
        <v>438</v>
      </c>
      <c r="B51" s="541" t="s">
        <v>88</v>
      </c>
      <c r="C51" s="541" t="s">
        <v>88</v>
      </c>
      <c r="D51" s="541">
        <v>8.5077999999999996</v>
      </c>
      <c r="E51" s="541">
        <v>57.4726</v>
      </c>
      <c r="F51" s="541">
        <v>110.3147</v>
      </c>
      <c r="G51" s="542">
        <v>8.5077999999999996</v>
      </c>
      <c r="H51" s="542">
        <v>167.78729999999999</v>
      </c>
      <c r="I51" s="542">
        <v>176.29509999999999</v>
      </c>
    </row>
    <row r="52" spans="1:9" s="47" customFormat="1">
      <c r="A52" s="526" t="s">
        <v>439</v>
      </c>
      <c r="B52" s="540" t="s">
        <v>88</v>
      </c>
      <c r="C52" s="540" t="s">
        <v>88</v>
      </c>
      <c r="D52" s="540">
        <v>2.7168000000000001</v>
      </c>
      <c r="E52" s="540">
        <v>25.709499999999998</v>
      </c>
      <c r="F52" s="540">
        <v>46.908499999999997</v>
      </c>
      <c r="G52" s="271">
        <v>2.7168000000000001</v>
      </c>
      <c r="H52" s="271">
        <v>72.617900000000006</v>
      </c>
      <c r="I52" s="271">
        <v>75.334699999999998</v>
      </c>
    </row>
    <row r="53" spans="1:9">
      <c r="A53" s="527" t="s">
        <v>440</v>
      </c>
      <c r="B53" s="541" t="s">
        <v>88</v>
      </c>
      <c r="C53" s="541" t="s">
        <v>88</v>
      </c>
      <c r="D53" s="541">
        <v>9.5737000000000005</v>
      </c>
      <c r="E53" s="541">
        <v>173.31139999999999</v>
      </c>
      <c r="F53" s="541">
        <v>674.68029999999999</v>
      </c>
      <c r="G53" s="542">
        <v>9.5737000000000005</v>
      </c>
      <c r="H53" s="542">
        <v>847.99170000000004</v>
      </c>
      <c r="I53" s="542">
        <v>857.56539999999995</v>
      </c>
    </row>
    <row r="54" spans="1:9" s="7" customFormat="1">
      <c r="A54" s="553" t="s">
        <v>441</v>
      </c>
      <c r="B54" s="554" t="s">
        <v>88</v>
      </c>
      <c r="C54" s="554" t="s">
        <v>88</v>
      </c>
      <c r="D54" s="554">
        <v>18.4937</v>
      </c>
      <c r="E54" s="554">
        <v>491.17579999999998</v>
      </c>
      <c r="F54" s="554">
        <v>2165.0891999999999</v>
      </c>
      <c r="G54" s="555">
        <v>18.4937</v>
      </c>
      <c r="H54" s="555">
        <v>2656.2651000000001</v>
      </c>
      <c r="I54" s="555">
        <v>2674.7588000000001</v>
      </c>
    </row>
    <row r="55" spans="1:9">
      <c r="A55" s="527" t="s">
        <v>475</v>
      </c>
      <c r="B55" s="541" t="s">
        <v>88</v>
      </c>
      <c r="C55" s="541" t="s">
        <v>88</v>
      </c>
      <c r="D55" s="541" t="s">
        <v>88</v>
      </c>
      <c r="E55" s="541">
        <v>2.8927999999999998</v>
      </c>
      <c r="F55" s="541">
        <v>79.9559</v>
      </c>
      <c r="G55" s="542" t="s">
        <v>88</v>
      </c>
      <c r="H55" s="542">
        <v>82.848600000000005</v>
      </c>
      <c r="I55" s="542">
        <v>82.848600000000005</v>
      </c>
    </row>
    <row r="56" spans="1:9">
      <c r="A56" s="526" t="s">
        <v>442</v>
      </c>
      <c r="B56" s="540" t="s">
        <v>88</v>
      </c>
      <c r="C56" s="540" t="s">
        <v>88</v>
      </c>
      <c r="D56" s="540">
        <v>3.5929000000000002</v>
      </c>
      <c r="E56" s="540">
        <v>0.4703</v>
      </c>
      <c r="F56" s="540">
        <v>30.673400000000001</v>
      </c>
      <c r="G56" s="271">
        <v>3.5929000000000002</v>
      </c>
      <c r="H56" s="271">
        <v>31.143699999999999</v>
      </c>
      <c r="I56" s="271">
        <v>34.736600000000003</v>
      </c>
    </row>
    <row r="57" spans="1:9">
      <c r="A57" s="527" t="s">
        <v>443</v>
      </c>
      <c r="B57" s="541" t="s">
        <v>88</v>
      </c>
      <c r="C57" s="541" t="s">
        <v>88</v>
      </c>
      <c r="D57" s="541">
        <v>0.45040000000000002</v>
      </c>
      <c r="E57" s="541">
        <v>132.80439999999999</v>
      </c>
      <c r="F57" s="541">
        <v>870.67769999999996</v>
      </c>
      <c r="G57" s="542">
        <v>0.45040000000000002</v>
      </c>
      <c r="H57" s="542">
        <v>1003.4820999999999</v>
      </c>
      <c r="I57" s="542">
        <v>1003.9326</v>
      </c>
    </row>
    <row r="58" spans="1:9">
      <c r="A58" s="526" t="s">
        <v>444</v>
      </c>
      <c r="B58" s="540" t="s">
        <v>88</v>
      </c>
      <c r="C58" s="540" t="s">
        <v>88</v>
      </c>
      <c r="D58" s="540">
        <v>13.8604</v>
      </c>
      <c r="E58" s="540">
        <v>336.32119999999998</v>
      </c>
      <c r="F58" s="540">
        <v>1033.4183</v>
      </c>
      <c r="G58" s="271">
        <v>13.8604</v>
      </c>
      <c r="H58" s="271">
        <v>1369.7394999999999</v>
      </c>
      <c r="I58" s="271">
        <v>1383.5998</v>
      </c>
    </row>
    <row r="59" spans="1:9" s="47" customFormat="1">
      <c r="A59" s="528" t="s">
        <v>445</v>
      </c>
      <c r="B59" s="546" t="s">
        <v>88</v>
      </c>
      <c r="C59" s="546" t="s">
        <v>88</v>
      </c>
      <c r="D59" s="546">
        <v>0.59</v>
      </c>
      <c r="E59" s="546">
        <v>16.547899999999998</v>
      </c>
      <c r="F59" s="546">
        <v>101.66330000000001</v>
      </c>
      <c r="G59" s="547">
        <v>0.59</v>
      </c>
      <c r="H59" s="547">
        <v>118.21120000000001</v>
      </c>
      <c r="I59" s="547">
        <v>118.80119999999999</v>
      </c>
    </row>
    <row r="60" spans="1:9" s="47" customFormat="1">
      <c r="A60" s="529" t="s">
        <v>465</v>
      </c>
      <c r="B60" s="544" t="s">
        <v>88</v>
      </c>
      <c r="C60" s="544" t="s">
        <v>88</v>
      </c>
      <c r="D60" s="544" t="s">
        <v>88</v>
      </c>
      <c r="E60" s="544">
        <v>2.1392000000000002</v>
      </c>
      <c r="F60" s="544">
        <v>48.700800000000001</v>
      </c>
      <c r="G60" s="545" t="s">
        <v>88</v>
      </c>
      <c r="H60" s="545">
        <v>50.84</v>
      </c>
      <c r="I60" s="545">
        <v>50.84</v>
      </c>
    </row>
    <row r="61" spans="1:9" s="7" customFormat="1">
      <c r="A61" s="556" t="s">
        <v>446</v>
      </c>
      <c r="B61" s="557" t="s">
        <v>88</v>
      </c>
      <c r="C61" s="557" t="s">
        <v>88</v>
      </c>
      <c r="D61" s="557">
        <v>6.2103999999999999</v>
      </c>
      <c r="E61" s="557">
        <v>160.5737</v>
      </c>
      <c r="F61" s="557">
        <v>623.11300000000006</v>
      </c>
      <c r="G61" s="558">
        <v>6.2103999999999999</v>
      </c>
      <c r="H61" s="558">
        <v>783.68669999999997</v>
      </c>
      <c r="I61" s="558">
        <v>789.89710000000002</v>
      </c>
    </row>
    <row r="62" spans="1:9">
      <c r="A62" s="529" t="s">
        <v>571</v>
      </c>
      <c r="B62" s="544" t="s">
        <v>88</v>
      </c>
      <c r="C62" s="544" t="s">
        <v>88</v>
      </c>
      <c r="D62" s="544" t="s">
        <v>88</v>
      </c>
      <c r="E62" s="544">
        <v>13.476699999999999</v>
      </c>
      <c r="F62" s="544">
        <v>19.897200000000002</v>
      </c>
      <c r="G62" s="545" t="s">
        <v>88</v>
      </c>
      <c r="H62" s="545">
        <v>33.373899999999999</v>
      </c>
      <c r="I62" s="545">
        <v>33.373899999999999</v>
      </c>
    </row>
    <row r="63" spans="1:9">
      <c r="A63" s="527" t="s">
        <v>447</v>
      </c>
      <c r="B63" s="541" t="s">
        <v>88</v>
      </c>
      <c r="C63" s="541" t="s">
        <v>88</v>
      </c>
      <c r="D63" s="541">
        <v>4.8266999999999998</v>
      </c>
      <c r="E63" s="541">
        <v>84.454300000000003</v>
      </c>
      <c r="F63" s="541">
        <v>281.16669999999999</v>
      </c>
      <c r="G63" s="542">
        <v>4.8266999999999998</v>
      </c>
      <c r="H63" s="542">
        <v>365.62099999999998</v>
      </c>
      <c r="I63" s="542">
        <v>370.4477</v>
      </c>
    </row>
    <row r="64" spans="1:9">
      <c r="A64" s="526" t="s">
        <v>448</v>
      </c>
      <c r="B64" s="540" t="s">
        <v>88</v>
      </c>
      <c r="C64" s="540" t="s">
        <v>88</v>
      </c>
      <c r="D64" s="540">
        <v>0.70540000000000003</v>
      </c>
      <c r="E64" s="540">
        <v>1.4452</v>
      </c>
      <c r="F64" s="540">
        <v>19.665800000000001</v>
      </c>
      <c r="G64" s="271">
        <v>0.70540000000000003</v>
      </c>
      <c r="H64" s="271">
        <v>21.111000000000001</v>
      </c>
      <c r="I64" s="271">
        <v>21.816400000000002</v>
      </c>
    </row>
    <row r="65" spans="1:11">
      <c r="A65" s="528" t="s">
        <v>449</v>
      </c>
      <c r="B65" s="546" t="s">
        <v>88</v>
      </c>
      <c r="C65" s="546" t="s">
        <v>88</v>
      </c>
      <c r="D65" s="546">
        <v>0.59009999999999996</v>
      </c>
      <c r="E65" s="546">
        <v>23.407900000000001</v>
      </c>
      <c r="F65" s="546">
        <v>73.048599999999993</v>
      </c>
      <c r="G65" s="547">
        <v>0.59009999999999996</v>
      </c>
      <c r="H65" s="547">
        <v>96.456500000000005</v>
      </c>
      <c r="I65" s="547">
        <v>97.046599999999998</v>
      </c>
    </row>
    <row r="66" spans="1:11" s="47" customFormat="1">
      <c r="A66" s="529" t="s">
        <v>450</v>
      </c>
      <c r="B66" s="544" t="s">
        <v>88</v>
      </c>
      <c r="C66" s="544" t="s">
        <v>88</v>
      </c>
      <c r="D66" s="544">
        <v>8.8099999999999998E-2</v>
      </c>
      <c r="E66" s="544">
        <v>37.789700000000003</v>
      </c>
      <c r="F66" s="544">
        <v>229.3347</v>
      </c>
      <c r="G66" s="545">
        <v>8.8099999999999998E-2</v>
      </c>
      <c r="H66" s="545">
        <v>267.12430000000001</v>
      </c>
      <c r="I66" s="545">
        <v>267.2124</v>
      </c>
    </row>
    <row r="67" spans="1:11" s="7" customFormat="1">
      <c r="A67" s="556" t="s">
        <v>451</v>
      </c>
      <c r="B67" s="557" t="s">
        <v>88</v>
      </c>
      <c r="C67" s="557" t="s">
        <v>88</v>
      </c>
      <c r="D67" s="557">
        <v>4.3456000000000001</v>
      </c>
      <c r="E67" s="557">
        <v>112.34699999999999</v>
      </c>
      <c r="F67" s="557">
        <v>867.23490000000004</v>
      </c>
      <c r="G67" s="558">
        <v>4.3456000000000001</v>
      </c>
      <c r="H67" s="558">
        <v>979.58190000000002</v>
      </c>
      <c r="I67" s="558">
        <v>983.92750000000001</v>
      </c>
    </row>
    <row r="68" spans="1:11">
      <c r="A68" s="715" t="s">
        <v>453</v>
      </c>
      <c r="B68" s="716" t="s">
        <v>88</v>
      </c>
      <c r="C68" s="716" t="s">
        <v>88</v>
      </c>
      <c r="D68" s="716">
        <f>SUM(D9,D14,D20,D27,D31,D35,D44,D47,D54,D61,D67)</f>
        <v>121.93050000000001</v>
      </c>
      <c r="E68" s="716">
        <f t="shared" ref="E68:I68" si="0">SUM(E9,E14,E20,E27,E31,E35,E44,E47,E54,E61,E67)</f>
        <v>2285.6960000000004</v>
      </c>
      <c r="F68" s="716">
        <f t="shared" si="0"/>
        <v>11154.865399999999</v>
      </c>
      <c r="G68" s="716">
        <f t="shared" si="0"/>
        <v>121.93050000000001</v>
      </c>
      <c r="H68" s="716">
        <f t="shared" si="0"/>
        <v>13440.561600000001</v>
      </c>
      <c r="I68" s="716">
        <f t="shared" si="0"/>
        <v>13562.492099999998</v>
      </c>
      <c r="K68" s="587"/>
    </row>
    <row r="69" spans="1:11">
      <c r="A69" s="218" t="s">
        <v>742</v>
      </c>
      <c r="B69" s="585"/>
      <c r="C69" s="585"/>
      <c r="D69" s="585"/>
      <c r="E69" s="585"/>
      <c r="F69" s="585"/>
      <c r="G69" s="585"/>
      <c r="H69" s="585"/>
      <c r="I69" s="585"/>
    </row>
    <row r="70" spans="1:11">
      <c r="A70" s="218" t="s">
        <v>468</v>
      </c>
      <c r="B70" s="585"/>
      <c r="C70" s="585"/>
      <c r="D70" s="585"/>
      <c r="E70" s="585"/>
      <c r="F70" s="585"/>
      <c r="G70" s="585"/>
      <c r="H70" s="585"/>
      <c r="I70" s="585"/>
    </row>
    <row r="71" spans="1:11">
      <c r="A71" s="565" t="s">
        <v>485</v>
      </c>
      <c r="B71" s="3"/>
      <c r="C71" s="213"/>
      <c r="D71" s="3"/>
      <c r="E71" s="3"/>
      <c r="F71" s="213"/>
      <c r="G71" s="3"/>
      <c r="H71" s="3"/>
      <c r="I71" s="3"/>
    </row>
    <row r="72" spans="1:11">
      <c r="A72" s="38" t="s">
        <v>495</v>
      </c>
      <c r="B72" s="3"/>
      <c r="C72" s="213"/>
      <c r="D72" s="3"/>
      <c r="E72" s="3"/>
      <c r="F72" s="213"/>
      <c r="G72" s="3"/>
      <c r="H72" s="3"/>
      <c r="I72" s="3"/>
    </row>
    <row r="73" spans="1:11">
      <c r="A73" s="243" t="s">
        <v>662</v>
      </c>
      <c r="B73" s="3"/>
      <c r="C73" s="213"/>
      <c r="D73" s="3"/>
      <c r="E73" s="3"/>
      <c r="F73" s="213"/>
      <c r="G73" s="3"/>
      <c r="H73" s="3"/>
      <c r="I73" s="3"/>
    </row>
    <row r="76" spans="1:11" ht="16.5">
      <c r="A76" s="88" t="s">
        <v>744</v>
      </c>
    </row>
    <row r="77" spans="1:11" ht="13.5" thickBot="1">
      <c r="A77" s="206"/>
      <c r="I77" s="443" t="s">
        <v>27</v>
      </c>
    </row>
    <row r="78" spans="1:11">
      <c r="A78" s="205" t="s">
        <v>483</v>
      </c>
      <c r="B78" s="530" t="s">
        <v>99</v>
      </c>
      <c r="C78" s="530" t="s">
        <v>100</v>
      </c>
      <c r="D78" s="530" t="s">
        <v>101</v>
      </c>
      <c r="E78" s="530" t="s">
        <v>341</v>
      </c>
      <c r="F78" s="531">
        <v>300000</v>
      </c>
      <c r="G78" s="532" t="s">
        <v>478</v>
      </c>
      <c r="H78" s="532" t="s">
        <v>478</v>
      </c>
      <c r="I78" s="532" t="s">
        <v>467</v>
      </c>
    </row>
    <row r="79" spans="1:11">
      <c r="A79" s="204"/>
      <c r="B79" s="533" t="s">
        <v>38</v>
      </c>
      <c r="C79" s="533" t="s">
        <v>38</v>
      </c>
      <c r="D79" s="533" t="s">
        <v>38</v>
      </c>
      <c r="E79" s="533" t="s">
        <v>38</v>
      </c>
      <c r="F79" s="533" t="s">
        <v>39</v>
      </c>
      <c r="G79" s="534" t="s">
        <v>466</v>
      </c>
      <c r="H79" s="534" t="s">
        <v>357</v>
      </c>
      <c r="I79" s="534" t="s">
        <v>115</v>
      </c>
    </row>
    <row r="80" spans="1:11" ht="13.5" thickBot="1">
      <c r="A80" s="207"/>
      <c r="B80" s="535" t="s">
        <v>102</v>
      </c>
      <c r="C80" s="535" t="s">
        <v>103</v>
      </c>
      <c r="D80" s="535" t="s">
        <v>104</v>
      </c>
      <c r="E80" s="535" t="s">
        <v>342</v>
      </c>
      <c r="F80" s="535" t="s">
        <v>105</v>
      </c>
      <c r="G80" s="536" t="s">
        <v>357</v>
      </c>
      <c r="H80" s="536" t="s">
        <v>105</v>
      </c>
      <c r="I80" s="536" t="s">
        <v>479</v>
      </c>
    </row>
    <row r="82" spans="1:9">
      <c r="A82" s="548" t="s">
        <v>407</v>
      </c>
      <c r="B82" s="549" t="s">
        <v>88</v>
      </c>
      <c r="C82" s="549" t="s">
        <v>88</v>
      </c>
      <c r="D82" s="566">
        <f t="shared" ref="D82:I91" si="1">IF(D9="-","-",D9/D$68)</f>
        <v>0.15827295057430257</v>
      </c>
      <c r="E82" s="566">
        <f t="shared" si="1"/>
        <v>0.22528949606596851</v>
      </c>
      <c r="F82" s="566">
        <f t="shared" si="1"/>
        <v>0.18257281705971998</v>
      </c>
      <c r="G82" s="567">
        <f t="shared" si="1"/>
        <v>0.15827295057430257</v>
      </c>
      <c r="H82" s="567">
        <f t="shared" si="1"/>
        <v>0.18983719400534574</v>
      </c>
      <c r="I82" s="567">
        <f t="shared" si="1"/>
        <v>0.18955342285508137</v>
      </c>
    </row>
    <row r="83" spans="1:9">
      <c r="A83" s="526" t="s">
        <v>408</v>
      </c>
      <c r="B83" s="540" t="s">
        <v>88</v>
      </c>
      <c r="C83" s="540" t="s">
        <v>88</v>
      </c>
      <c r="D83" s="568">
        <f t="shared" si="1"/>
        <v>0.1537375800148445</v>
      </c>
      <c r="E83" s="568">
        <f t="shared" si="1"/>
        <v>0.2190910777286218</v>
      </c>
      <c r="F83" s="568">
        <f t="shared" si="1"/>
        <v>0.17630096191030689</v>
      </c>
      <c r="G83" s="569">
        <f t="shared" si="1"/>
        <v>0.1537375800148445</v>
      </c>
      <c r="H83" s="569">
        <f t="shared" si="1"/>
        <v>0.18357783502141756</v>
      </c>
      <c r="I83" s="569">
        <f t="shared" si="1"/>
        <v>0.18330956299690679</v>
      </c>
    </row>
    <row r="84" spans="1:9">
      <c r="A84" s="527" t="s">
        <v>409</v>
      </c>
      <c r="B84" s="541" t="s">
        <v>88</v>
      </c>
      <c r="C84" s="541" t="s">
        <v>88</v>
      </c>
      <c r="D84" s="570">
        <f t="shared" si="1"/>
        <v>4.5017448464494117E-3</v>
      </c>
      <c r="E84" s="570">
        <f t="shared" si="1"/>
        <v>5.8468842750741996E-3</v>
      </c>
      <c r="F84" s="570">
        <f t="shared" si="1"/>
        <v>4.2735791325639845E-3</v>
      </c>
      <c r="G84" s="571">
        <f t="shared" si="1"/>
        <v>4.5017448464494117E-3</v>
      </c>
      <c r="H84" s="571">
        <f t="shared" si="1"/>
        <v>4.5411346502068784E-3</v>
      </c>
      <c r="I84" s="571">
        <f t="shared" si="1"/>
        <v>4.5407805251366749E-3</v>
      </c>
    </row>
    <row r="85" spans="1:9">
      <c r="A85" s="526" t="s">
        <v>410</v>
      </c>
      <c r="B85" s="540" t="s">
        <v>88</v>
      </c>
      <c r="C85" s="540" t="s">
        <v>88</v>
      </c>
      <c r="D85" s="568">
        <f t="shared" si="1"/>
        <v>3.2805573666966017E-5</v>
      </c>
      <c r="E85" s="568">
        <f t="shared" si="1"/>
        <v>3.5153406227249811E-4</v>
      </c>
      <c r="F85" s="568">
        <f t="shared" si="1"/>
        <v>1.3146998618199376E-3</v>
      </c>
      <c r="G85" s="569">
        <f t="shared" si="1"/>
        <v>3.2805573666966017E-5</v>
      </c>
      <c r="H85" s="569">
        <f t="shared" si="1"/>
        <v>1.1509042895945657E-3</v>
      </c>
      <c r="I85" s="569">
        <f t="shared" si="1"/>
        <v>1.1408522774365342E-3</v>
      </c>
    </row>
    <row r="86" spans="1:9">
      <c r="A86" s="527" t="s">
        <v>462</v>
      </c>
      <c r="B86" s="541" t="s">
        <v>88</v>
      </c>
      <c r="C86" s="541" t="s">
        <v>88</v>
      </c>
      <c r="D86" s="570" t="str">
        <f t="shared" si="1"/>
        <v>-</v>
      </c>
      <c r="E86" s="570" t="str">
        <f t="shared" si="1"/>
        <v>-</v>
      </c>
      <c r="F86" s="570">
        <f t="shared" si="1"/>
        <v>6.8357615502917686E-4</v>
      </c>
      <c r="G86" s="571" t="str">
        <f t="shared" si="1"/>
        <v>-</v>
      </c>
      <c r="H86" s="571">
        <f t="shared" si="1"/>
        <v>5.6732748429202538E-4</v>
      </c>
      <c r="I86" s="571">
        <f t="shared" si="1"/>
        <v>5.6222705560138178E-4</v>
      </c>
    </row>
    <row r="87" spans="1:9">
      <c r="A87" s="553" t="s">
        <v>411</v>
      </c>
      <c r="B87" s="554" t="s">
        <v>88</v>
      </c>
      <c r="C87" s="554" t="s">
        <v>88</v>
      </c>
      <c r="D87" s="574">
        <f t="shared" si="1"/>
        <v>4.231836989104449E-2</v>
      </c>
      <c r="E87" s="574">
        <f t="shared" si="1"/>
        <v>5.4920514364114902E-2</v>
      </c>
      <c r="F87" s="574">
        <f t="shared" si="1"/>
        <v>3.9704136636198234E-2</v>
      </c>
      <c r="G87" s="575">
        <f t="shared" si="1"/>
        <v>4.231836989104449E-2</v>
      </c>
      <c r="H87" s="575">
        <f t="shared" si="1"/>
        <v>4.2291826555818909E-2</v>
      </c>
      <c r="I87" s="575">
        <f t="shared" si="1"/>
        <v>4.2292065187636133E-2</v>
      </c>
    </row>
    <row r="88" spans="1:9">
      <c r="A88" s="527" t="s">
        <v>417</v>
      </c>
      <c r="B88" s="541" t="s">
        <v>88</v>
      </c>
      <c r="C88" s="541" t="s">
        <v>88</v>
      </c>
      <c r="D88" s="570" t="str">
        <f t="shared" si="1"/>
        <v>-</v>
      </c>
      <c r="E88" s="570">
        <f t="shared" si="1"/>
        <v>2.733084364674917E-4</v>
      </c>
      <c r="F88" s="570">
        <f t="shared" si="1"/>
        <v>7.5483653975779938E-4</v>
      </c>
      <c r="G88" s="571" t="str">
        <f t="shared" si="1"/>
        <v>-</v>
      </c>
      <c r="H88" s="571">
        <f t="shared" si="1"/>
        <v>6.729480708603724E-4</v>
      </c>
      <c r="I88" s="571">
        <f t="shared" si="1"/>
        <v>6.6689808431298571E-4</v>
      </c>
    </row>
    <row r="89" spans="1:9">
      <c r="A89" s="526" t="s">
        <v>412</v>
      </c>
      <c r="B89" s="540" t="s">
        <v>88</v>
      </c>
      <c r="C89" s="540" t="s">
        <v>88</v>
      </c>
      <c r="D89" s="568">
        <f t="shared" si="1"/>
        <v>1.0382964065594742E-3</v>
      </c>
      <c r="E89" s="568">
        <f t="shared" si="1"/>
        <v>8.4429425435403468E-4</v>
      </c>
      <c r="F89" s="568">
        <f t="shared" si="1"/>
        <v>6.7870832399286507E-4</v>
      </c>
      <c r="G89" s="569">
        <f t="shared" si="1"/>
        <v>1.0382964065594742E-3</v>
      </c>
      <c r="H89" s="569">
        <f t="shared" si="1"/>
        <v>7.0686778445329249E-4</v>
      </c>
      <c r="I89" s="569">
        <f t="shared" si="1"/>
        <v>7.0984741808623815E-4</v>
      </c>
    </row>
    <row r="90" spans="1:9">
      <c r="A90" s="543" t="s">
        <v>413</v>
      </c>
      <c r="B90" s="541" t="s">
        <v>88</v>
      </c>
      <c r="C90" s="541" t="s">
        <v>88</v>
      </c>
      <c r="D90" s="570">
        <f t="shared" si="1"/>
        <v>4.1280073484485008E-2</v>
      </c>
      <c r="E90" s="570">
        <f t="shared" si="1"/>
        <v>4.9091348980791837E-2</v>
      </c>
      <c r="F90" s="570">
        <f t="shared" si="1"/>
        <v>3.7841595112389263E-2</v>
      </c>
      <c r="G90" s="571">
        <f t="shared" si="1"/>
        <v>4.1280073484485008E-2</v>
      </c>
      <c r="H90" s="571">
        <f t="shared" si="1"/>
        <v>3.975472274908512E-2</v>
      </c>
      <c r="I90" s="571">
        <f t="shared" si="1"/>
        <v>3.9768436067881663E-2</v>
      </c>
    </row>
    <row r="91" spans="1:9">
      <c r="A91" s="526" t="s">
        <v>414</v>
      </c>
      <c r="B91" s="540" t="s">
        <v>88</v>
      </c>
      <c r="C91" s="540" t="s">
        <v>88</v>
      </c>
      <c r="D91" s="568">
        <f t="shared" si="1"/>
        <v>0</v>
      </c>
      <c r="E91" s="568">
        <f t="shared" si="1"/>
        <v>3.2637761102088811E-4</v>
      </c>
      <c r="F91" s="568">
        <f t="shared" si="1"/>
        <v>1.8906548168658318E-4</v>
      </c>
      <c r="G91" s="569">
        <f t="shared" si="1"/>
        <v>0</v>
      </c>
      <c r="H91" s="569">
        <f t="shared" si="1"/>
        <v>2.1241671925375496E-4</v>
      </c>
      <c r="I91" s="569">
        <f t="shared" si="1"/>
        <v>2.1050703506031906E-4</v>
      </c>
    </row>
    <row r="92" spans="1:9">
      <c r="A92" s="527" t="s">
        <v>415</v>
      </c>
      <c r="B92" s="541" t="s">
        <v>88</v>
      </c>
      <c r="C92" s="541" t="s">
        <v>88</v>
      </c>
      <c r="D92" s="570" t="str">
        <f t="shared" ref="D92:I101" si="2">IF(D19="-","-",D19/D$68)</f>
        <v>-</v>
      </c>
      <c r="E92" s="570">
        <f t="shared" si="2"/>
        <v>4.385185081480651E-3</v>
      </c>
      <c r="F92" s="570">
        <f t="shared" si="2"/>
        <v>1.5792212069183731E-4</v>
      </c>
      <c r="G92" s="571" t="str">
        <f t="shared" si="2"/>
        <v>-</v>
      </c>
      <c r="H92" s="571">
        <f t="shared" si="2"/>
        <v>8.7680115985629646E-4</v>
      </c>
      <c r="I92" s="571">
        <f t="shared" si="2"/>
        <v>8.6891847848523374E-4</v>
      </c>
    </row>
    <row r="93" spans="1:9">
      <c r="A93" s="553" t="s">
        <v>416</v>
      </c>
      <c r="B93" s="554" t="s">
        <v>88</v>
      </c>
      <c r="C93" s="554" t="s">
        <v>88</v>
      </c>
      <c r="D93" s="574">
        <f t="shared" si="2"/>
        <v>4.3449342043213136E-2</v>
      </c>
      <c r="E93" s="574">
        <f t="shared" si="2"/>
        <v>2.7146392171137367E-2</v>
      </c>
      <c r="F93" s="574">
        <f t="shared" si="2"/>
        <v>1.4867897912959132E-2</v>
      </c>
      <c r="G93" s="575">
        <f t="shared" si="2"/>
        <v>4.3449342043213136E-2</v>
      </c>
      <c r="H93" s="575">
        <f t="shared" si="2"/>
        <v>1.695597303017457E-2</v>
      </c>
      <c r="I93" s="575">
        <f t="shared" si="2"/>
        <v>1.7194155637517389E-2</v>
      </c>
    </row>
    <row r="94" spans="1:9">
      <c r="A94" s="543" t="s">
        <v>469</v>
      </c>
      <c r="B94" s="541" t="s">
        <v>88</v>
      </c>
      <c r="C94" s="541" t="s">
        <v>88</v>
      </c>
      <c r="D94" s="570">
        <f t="shared" si="2"/>
        <v>2.3569164401031736E-2</v>
      </c>
      <c r="E94" s="570">
        <f t="shared" si="2"/>
        <v>2.3157060256482048E-4</v>
      </c>
      <c r="F94" s="570">
        <f t="shared" si="2"/>
        <v>1.9652411045676987E-4</v>
      </c>
      <c r="G94" s="571">
        <f t="shared" si="2"/>
        <v>2.3569164401031736E-2</v>
      </c>
      <c r="H94" s="571">
        <f t="shared" si="2"/>
        <v>2.0247665841582096E-4</v>
      </c>
      <c r="I94" s="571">
        <f t="shared" si="2"/>
        <v>4.1255692233730415E-4</v>
      </c>
    </row>
    <row r="95" spans="1:9">
      <c r="A95" s="526" t="s">
        <v>418</v>
      </c>
      <c r="B95" s="540" t="s">
        <v>88</v>
      </c>
      <c r="C95" s="540" t="s">
        <v>88</v>
      </c>
      <c r="D95" s="568" t="str">
        <f t="shared" si="2"/>
        <v>-</v>
      </c>
      <c r="E95" s="568">
        <f t="shared" si="2"/>
        <v>2.6329835638685107E-3</v>
      </c>
      <c r="F95" s="568">
        <f t="shared" si="2"/>
        <v>7.4088746960586371E-4</v>
      </c>
      <c r="G95" s="569" t="str">
        <f t="shared" si="2"/>
        <v>-</v>
      </c>
      <c r="H95" s="569">
        <f t="shared" si="2"/>
        <v>1.0626564889967098E-3</v>
      </c>
      <c r="I95" s="569">
        <f t="shared" si="2"/>
        <v>1.0531029175677826E-3</v>
      </c>
    </row>
    <row r="96" spans="1:9">
      <c r="A96" s="527" t="s">
        <v>419</v>
      </c>
      <c r="B96" s="541" t="s">
        <v>88</v>
      </c>
      <c r="C96" s="541" t="s">
        <v>88</v>
      </c>
      <c r="D96" s="570">
        <f t="shared" si="2"/>
        <v>1.6894870438487498E-4</v>
      </c>
      <c r="E96" s="570">
        <f t="shared" si="2"/>
        <v>9.0554474435795471E-4</v>
      </c>
      <c r="F96" s="570">
        <f t="shared" si="2"/>
        <v>7.1407047188574773E-3</v>
      </c>
      <c r="G96" s="571">
        <f t="shared" si="2"/>
        <v>1.6894870438487498E-4</v>
      </c>
      <c r="H96" s="571">
        <f t="shared" si="2"/>
        <v>6.0803634871923803E-3</v>
      </c>
      <c r="I96" s="571">
        <f t="shared" si="2"/>
        <v>6.0272182573289767E-3</v>
      </c>
    </row>
    <row r="97" spans="1:9">
      <c r="A97" s="526" t="s">
        <v>420</v>
      </c>
      <c r="B97" s="540" t="s">
        <v>88</v>
      </c>
      <c r="C97" s="540" t="s">
        <v>88</v>
      </c>
      <c r="D97" s="568">
        <f t="shared" si="2"/>
        <v>6.9055732568963461E-3</v>
      </c>
      <c r="E97" s="568">
        <f t="shared" si="2"/>
        <v>2.0742609690877524E-2</v>
      </c>
      <c r="F97" s="568">
        <f t="shared" si="2"/>
        <v>5.5612325003939539E-3</v>
      </c>
      <c r="G97" s="569">
        <f t="shared" si="2"/>
        <v>6.9055732568963461E-3</v>
      </c>
      <c r="H97" s="569">
        <f t="shared" si="2"/>
        <v>8.1429707520554798E-3</v>
      </c>
      <c r="I97" s="569">
        <f t="shared" si="2"/>
        <v>8.1318462113611125E-3</v>
      </c>
    </row>
    <row r="98" spans="1:9">
      <c r="A98" s="527" t="s">
        <v>421</v>
      </c>
      <c r="B98" s="541" t="s">
        <v>88</v>
      </c>
      <c r="C98" s="541" t="s">
        <v>88</v>
      </c>
      <c r="D98" s="570">
        <f t="shared" si="2"/>
        <v>1.2805655680900183E-2</v>
      </c>
      <c r="E98" s="570">
        <f t="shared" si="2"/>
        <v>9.4881384051072391E-4</v>
      </c>
      <c r="F98" s="570">
        <f t="shared" si="2"/>
        <v>1.1749581487554303E-3</v>
      </c>
      <c r="G98" s="571">
        <f t="shared" si="2"/>
        <v>1.2805655680900183E-2</v>
      </c>
      <c r="H98" s="571">
        <f t="shared" si="2"/>
        <v>1.1365001295779188E-3</v>
      </c>
      <c r="I98" s="571">
        <f t="shared" si="2"/>
        <v>1.2414090180373268E-3</v>
      </c>
    </row>
    <row r="99" spans="1:9">
      <c r="A99" s="529" t="s">
        <v>422</v>
      </c>
      <c r="B99" s="544" t="s">
        <v>88</v>
      </c>
      <c r="C99" s="544" t="s">
        <v>88</v>
      </c>
      <c r="D99" s="576" t="str">
        <f t="shared" si="2"/>
        <v>-</v>
      </c>
      <c r="E99" s="576">
        <f t="shared" si="2"/>
        <v>1.6848697289578315E-3</v>
      </c>
      <c r="F99" s="576">
        <f t="shared" si="2"/>
        <v>0</v>
      </c>
      <c r="G99" s="577" t="str">
        <f t="shared" si="2"/>
        <v>-</v>
      </c>
      <c r="H99" s="577">
        <f t="shared" si="2"/>
        <v>2.8652820578568681E-4</v>
      </c>
      <c r="I99" s="577">
        <f t="shared" si="2"/>
        <v>2.839522391316269E-4</v>
      </c>
    </row>
    <row r="100" spans="1:9">
      <c r="A100" s="525" t="s">
        <v>423</v>
      </c>
      <c r="B100" s="551" t="s">
        <v>88</v>
      </c>
      <c r="C100" s="551" t="s">
        <v>88</v>
      </c>
      <c r="D100" s="572">
        <f t="shared" si="2"/>
        <v>5.5758813422400466E-2</v>
      </c>
      <c r="E100" s="572">
        <f t="shared" si="2"/>
        <v>4.5016266380131037E-2</v>
      </c>
      <c r="F100" s="572">
        <f t="shared" si="2"/>
        <v>4.3524971623593062E-2</v>
      </c>
      <c r="G100" s="573">
        <f t="shared" si="2"/>
        <v>5.5758813422400466E-2</v>
      </c>
      <c r="H100" s="573">
        <f t="shared" si="2"/>
        <v>4.3778579906958645E-2</v>
      </c>
      <c r="I100" s="573">
        <f t="shared" si="2"/>
        <v>4.3886285471089796E-2</v>
      </c>
    </row>
    <row r="101" spans="1:9">
      <c r="A101" s="529" t="s">
        <v>470</v>
      </c>
      <c r="B101" s="544" t="s">
        <v>88</v>
      </c>
      <c r="C101" s="544" t="s">
        <v>88</v>
      </c>
      <c r="D101" s="576" t="str">
        <f t="shared" si="2"/>
        <v>-</v>
      </c>
      <c r="E101" s="576">
        <f t="shared" si="2"/>
        <v>3.4100772806182444E-3</v>
      </c>
      <c r="F101" s="576">
        <f t="shared" si="2"/>
        <v>6.0368724843600542E-3</v>
      </c>
      <c r="G101" s="577" t="str">
        <f t="shared" si="2"/>
        <v>-</v>
      </c>
      <c r="H101" s="577">
        <f t="shared" si="2"/>
        <v>5.590160756377918E-3</v>
      </c>
      <c r="I101" s="577">
        <f t="shared" si="2"/>
        <v>5.5399036877595686E-3</v>
      </c>
    </row>
    <row r="102" spans="1:9">
      <c r="A102" s="527" t="s">
        <v>424</v>
      </c>
      <c r="B102" s="541" t="s">
        <v>88</v>
      </c>
      <c r="C102" s="541" t="s">
        <v>88</v>
      </c>
      <c r="D102" s="570">
        <f t="shared" ref="D102:I111" si="3">IF(D29="-","-",D29/D$68)</f>
        <v>2.4504943389881937E-2</v>
      </c>
      <c r="E102" s="570">
        <f t="shared" si="3"/>
        <v>2.4542415089320709E-2</v>
      </c>
      <c r="F102" s="570">
        <f t="shared" si="3"/>
        <v>2.3008166463398119E-2</v>
      </c>
      <c r="G102" s="571">
        <f t="shared" si="3"/>
        <v>2.4504943389881937E-2</v>
      </c>
      <c r="H102" s="571">
        <f t="shared" si="3"/>
        <v>2.3269079768214445E-2</v>
      </c>
      <c r="I102" s="571">
        <f t="shared" si="3"/>
        <v>2.3280190518968121E-2</v>
      </c>
    </row>
    <row r="103" spans="1:9">
      <c r="A103" s="526" t="s">
        <v>425</v>
      </c>
      <c r="B103" s="540" t="s">
        <v>88</v>
      </c>
      <c r="C103" s="540" t="s">
        <v>88</v>
      </c>
      <c r="D103" s="568">
        <f t="shared" si="3"/>
        <v>3.125304989317685E-2</v>
      </c>
      <c r="E103" s="568">
        <f t="shared" si="3"/>
        <v>1.706377401019208E-2</v>
      </c>
      <c r="F103" s="568">
        <f t="shared" si="3"/>
        <v>1.4479932675834889E-2</v>
      </c>
      <c r="G103" s="569">
        <f t="shared" si="3"/>
        <v>3.125304989317685E-2</v>
      </c>
      <c r="H103" s="569">
        <f t="shared" si="3"/>
        <v>1.4919339382366285E-2</v>
      </c>
      <c r="I103" s="569">
        <f t="shared" si="3"/>
        <v>1.5066183891085919E-2</v>
      </c>
    </row>
    <row r="104" spans="1:9">
      <c r="A104" s="525" t="s">
        <v>426</v>
      </c>
      <c r="B104" s="551" t="s">
        <v>88</v>
      </c>
      <c r="C104" s="551" t="s">
        <v>88</v>
      </c>
      <c r="D104" s="572">
        <f t="shared" si="3"/>
        <v>2.283349941155002E-2</v>
      </c>
      <c r="E104" s="572">
        <f t="shared" si="3"/>
        <v>4.01437899003192E-2</v>
      </c>
      <c r="F104" s="572">
        <f t="shared" si="3"/>
        <v>1.7779820095363951E-2</v>
      </c>
      <c r="G104" s="573">
        <f t="shared" si="3"/>
        <v>2.283349941155002E-2</v>
      </c>
      <c r="H104" s="573">
        <f t="shared" si="3"/>
        <v>2.1583034149406374E-2</v>
      </c>
      <c r="I104" s="573">
        <f t="shared" si="3"/>
        <v>2.1594276172887141E-2</v>
      </c>
    </row>
    <row r="105" spans="1:9">
      <c r="A105" s="526" t="s">
        <v>471</v>
      </c>
      <c r="B105" s="540" t="s">
        <v>88</v>
      </c>
      <c r="C105" s="540" t="s">
        <v>88</v>
      </c>
      <c r="D105" s="568">
        <f t="shared" si="3"/>
        <v>2.0552691902354209E-3</v>
      </c>
      <c r="E105" s="568">
        <f t="shared" si="3"/>
        <v>3.3112889903119218E-3</v>
      </c>
      <c r="F105" s="568">
        <f t="shared" si="3"/>
        <v>2.931994141318819E-4</v>
      </c>
      <c r="G105" s="569">
        <f t="shared" si="3"/>
        <v>2.0552691902354209E-3</v>
      </c>
      <c r="H105" s="569">
        <f t="shared" si="3"/>
        <v>8.0645439696507915E-4</v>
      </c>
      <c r="I105" s="569">
        <f t="shared" si="3"/>
        <v>8.176742090047007E-4</v>
      </c>
    </row>
    <row r="106" spans="1:9">
      <c r="A106" s="527" t="s">
        <v>427</v>
      </c>
      <c r="B106" s="541" t="s">
        <v>88</v>
      </c>
      <c r="C106" s="541" t="s">
        <v>88</v>
      </c>
      <c r="D106" s="570">
        <f t="shared" si="3"/>
        <v>1.0962802580158368E-2</v>
      </c>
      <c r="E106" s="570">
        <f t="shared" si="3"/>
        <v>3.5851224309794469E-2</v>
      </c>
      <c r="F106" s="570">
        <f t="shared" si="3"/>
        <v>1.6986614647990284E-2</v>
      </c>
      <c r="G106" s="571">
        <f t="shared" si="3"/>
        <v>1.0962802580158368E-2</v>
      </c>
      <c r="H106" s="571">
        <f t="shared" si="3"/>
        <v>2.019471418515726E-2</v>
      </c>
      <c r="I106" s="571">
        <f t="shared" si="3"/>
        <v>2.011171678396775E-2</v>
      </c>
    </row>
    <row r="107" spans="1:9">
      <c r="A107" s="526" t="s">
        <v>428</v>
      </c>
      <c r="B107" s="540" t="s">
        <v>88</v>
      </c>
      <c r="C107" s="540" t="s">
        <v>88</v>
      </c>
      <c r="D107" s="568">
        <f t="shared" si="3"/>
        <v>9.8162477804979061E-3</v>
      </c>
      <c r="E107" s="568">
        <f t="shared" si="3"/>
        <v>9.8127660021280166E-4</v>
      </c>
      <c r="F107" s="568">
        <f t="shared" si="3"/>
        <v>5.0001499793982281E-4</v>
      </c>
      <c r="G107" s="569">
        <f t="shared" si="3"/>
        <v>9.8162477804979061E-3</v>
      </c>
      <c r="H107" s="569">
        <f t="shared" si="3"/>
        <v>5.8186556728403364E-4</v>
      </c>
      <c r="I107" s="569">
        <f t="shared" si="3"/>
        <v>6.6488517991468551E-4</v>
      </c>
    </row>
    <row r="108" spans="1:9">
      <c r="A108" s="525" t="s">
        <v>429</v>
      </c>
      <c r="B108" s="551" t="s">
        <v>88</v>
      </c>
      <c r="C108" s="551" t="s">
        <v>88</v>
      </c>
      <c r="D108" s="572">
        <f t="shared" si="3"/>
        <v>5.7928902120470263E-2</v>
      </c>
      <c r="E108" s="572">
        <f t="shared" si="3"/>
        <v>7.3788027804222427E-3</v>
      </c>
      <c r="F108" s="572">
        <f t="shared" si="3"/>
        <v>8.1097643724145699E-2</v>
      </c>
      <c r="G108" s="573">
        <f t="shared" si="3"/>
        <v>5.7928902120470263E-2</v>
      </c>
      <c r="H108" s="573">
        <f t="shared" si="3"/>
        <v>6.8561048818079146E-2</v>
      </c>
      <c r="I108" s="573">
        <f t="shared" si="3"/>
        <v>6.8465462921818043E-2</v>
      </c>
    </row>
    <row r="109" spans="1:9">
      <c r="A109" s="529" t="s">
        <v>472</v>
      </c>
      <c r="B109" s="544" t="s">
        <v>88</v>
      </c>
      <c r="C109" s="544" t="s">
        <v>88</v>
      </c>
      <c r="D109" s="576">
        <f t="shared" si="3"/>
        <v>2.1198141564251767E-2</v>
      </c>
      <c r="E109" s="576">
        <f t="shared" si="3"/>
        <v>9.8810165481323848E-4</v>
      </c>
      <c r="F109" s="576">
        <f t="shared" si="3"/>
        <v>6.9878117937666922E-3</v>
      </c>
      <c r="G109" s="577">
        <f t="shared" si="3"/>
        <v>2.1198141564251767E-2</v>
      </c>
      <c r="H109" s="577">
        <f t="shared" si="3"/>
        <v>5.9675110599545179E-3</v>
      </c>
      <c r="I109" s="577">
        <f t="shared" si="3"/>
        <v>6.1044312055304369E-3</v>
      </c>
    </row>
    <row r="110" spans="1:9">
      <c r="A110" s="528" t="s">
        <v>430</v>
      </c>
      <c r="B110" s="541" t="s">
        <v>88</v>
      </c>
      <c r="C110" s="541" t="s">
        <v>88</v>
      </c>
      <c r="D110" s="570" t="str">
        <f t="shared" si="3"/>
        <v>-</v>
      </c>
      <c r="E110" s="570">
        <f t="shared" si="3"/>
        <v>2.3253311026488207E-4</v>
      </c>
      <c r="F110" s="570">
        <f t="shared" si="3"/>
        <v>5.5008283649930908E-4</v>
      </c>
      <c r="G110" s="571" t="str">
        <f t="shared" si="3"/>
        <v>-</v>
      </c>
      <c r="H110" s="571">
        <f t="shared" si="3"/>
        <v>4.9608046139976766E-4</v>
      </c>
      <c r="I110" s="571">
        <f t="shared" si="3"/>
        <v>4.9162056286100998E-4</v>
      </c>
    </row>
    <row r="111" spans="1:9">
      <c r="A111" s="529" t="s">
        <v>431</v>
      </c>
      <c r="B111" s="540" t="s">
        <v>88</v>
      </c>
      <c r="C111" s="540" t="s">
        <v>88</v>
      </c>
      <c r="D111" s="568">
        <f t="shared" si="3"/>
        <v>2.5453024468857256E-2</v>
      </c>
      <c r="E111" s="568">
        <f t="shared" si="3"/>
        <v>1.5264497115976926E-4</v>
      </c>
      <c r="F111" s="568">
        <f t="shared" si="3"/>
        <v>1.8729047147444738E-4</v>
      </c>
      <c r="G111" s="569">
        <f t="shared" si="3"/>
        <v>2.5453024468857256E-2</v>
      </c>
      <c r="H111" s="569">
        <f t="shared" si="3"/>
        <v>1.8139867012699826E-4</v>
      </c>
      <c r="I111" s="569">
        <f t="shared" si="3"/>
        <v>4.0859747302636224E-4</v>
      </c>
    </row>
    <row r="112" spans="1:9">
      <c r="A112" s="528" t="s">
        <v>432</v>
      </c>
      <c r="B112" s="546" t="s">
        <v>88</v>
      </c>
      <c r="C112" s="546" t="s">
        <v>88</v>
      </c>
      <c r="D112" s="580" t="str">
        <f t="shared" ref="D112:I121" si="4">IF(D39="-","-",D39/D$68)</f>
        <v>-</v>
      </c>
      <c r="E112" s="580">
        <f t="shared" si="4"/>
        <v>9.8000784006272033E-6</v>
      </c>
      <c r="F112" s="580">
        <f t="shared" si="4"/>
        <v>1.9689856589394619E-2</v>
      </c>
      <c r="G112" s="581" t="str">
        <f t="shared" si="4"/>
        <v>-</v>
      </c>
      <c r="H112" s="581">
        <f t="shared" si="4"/>
        <v>1.6343081973598482E-2</v>
      </c>
      <c r="I112" s="581">
        <f t="shared" si="4"/>
        <v>1.6196153212874501E-2</v>
      </c>
    </row>
    <row r="113" spans="1:11">
      <c r="A113" s="529" t="s">
        <v>433</v>
      </c>
      <c r="B113" s="544" t="s">
        <v>88</v>
      </c>
      <c r="C113" s="544" t="s">
        <v>88</v>
      </c>
      <c r="D113" s="576">
        <f t="shared" si="4"/>
        <v>2.7048195488413476E-3</v>
      </c>
      <c r="E113" s="576">
        <f t="shared" si="4"/>
        <v>6.7419289354314814E-5</v>
      </c>
      <c r="F113" s="576">
        <f t="shared" si="4"/>
        <v>3.7035857017154155E-3</v>
      </c>
      <c r="G113" s="577">
        <f t="shared" si="4"/>
        <v>2.7048195488413476E-3</v>
      </c>
      <c r="H113" s="577">
        <f t="shared" si="4"/>
        <v>3.0852207842267543E-3</v>
      </c>
      <c r="I113" s="577">
        <f t="shared" si="4"/>
        <v>3.0818008734545188E-3</v>
      </c>
    </row>
    <row r="114" spans="1:11">
      <c r="A114" s="528" t="s">
        <v>434</v>
      </c>
      <c r="B114" s="546" t="s">
        <v>88</v>
      </c>
      <c r="C114" s="546" t="s">
        <v>88</v>
      </c>
      <c r="D114" s="580">
        <f t="shared" si="4"/>
        <v>8.5737366778615692E-3</v>
      </c>
      <c r="E114" s="580">
        <f t="shared" si="4"/>
        <v>5.9282599260794076E-3</v>
      </c>
      <c r="F114" s="580">
        <f t="shared" si="4"/>
        <v>1.8581999205476742E-2</v>
      </c>
      <c r="G114" s="581">
        <f t="shared" si="4"/>
        <v>8.5737366778615692E-3</v>
      </c>
      <c r="H114" s="581">
        <f t="shared" si="4"/>
        <v>1.6430109587087492E-2</v>
      </c>
      <c r="I114" s="581">
        <f t="shared" si="4"/>
        <v>1.6359478653631809E-2</v>
      </c>
    </row>
    <row r="115" spans="1:11">
      <c r="A115" s="529" t="s">
        <v>463</v>
      </c>
      <c r="B115" s="544" t="s">
        <v>88</v>
      </c>
      <c r="C115" s="544" t="s">
        <v>88</v>
      </c>
      <c r="D115" s="576" t="str">
        <f t="shared" si="4"/>
        <v>-</v>
      </c>
      <c r="E115" s="576" t="str">
        <f t="shared" si="4"/>
        <v>-</v>
      </c>
      <c r="F115" s="576">
        <f t="shared" si="4"/>
        <v>9.2041720198613973E-3</v>
      </c>
      <c r="G115" s="577" t="str">
        <f t="shared" si="4"/>
        <v>-</v>
      </c>
      <c r="H115" s="577">
        <f t="shared" si="4"/>
        <v>7.6389144334564115E-3</v>
      </c>
      <c r="I115" s="577">
        <f t="shared" si="4"/>
        <v>7.5702385109592081E-3</v>
      </c>
    </row>
    <row r="116" spans="1:11">
      <c r="A116" s="528" t="s">
        <v>464</v>
      </c>
      <c r="B116" s="546" t="s">
        <v>88</v>
      </c>
      <c r="C116" s="546" t="s">
        <v>88</v>
      </c>
      <c r="D116" s="580" t="str">
        <f t="shared" si="4"/>
        <v>-</v>
      </c>
      <c r="E116" s="580" t="str">
        <f t="shared" si="4"/>
        <v>-</v>
      </c>
      <c r="F116" s="580">
        <f t="shared" si="4"/>
        <v>2.2192836141259043E-2</v>
      </c>
      <c r="G116" s="581" t="str">
        <f t="shared" si="4"/>
        <v>-</v>
      </c>
      <c r="H116" s="581">
        <f t="shared" si="4"/>
        <v>1.8418731848228721E-2</v>
      </c>
      <c r="I116" s="581">
        <f t="shared" si="4"/>
        <v>1.8253142429480201E-2</v>
      </c>
    </row>
    <row r="117" spans="1:11" s="7" customFormat="1">
      <c r="A117" s="559" t="s">
        <v>494</v>
      </c>
      <c r="B117" s="560" t="s">
        <v>88</v>
      </c>
      <c r="C117" s="560" t="s">
        <v>88</v>
      </c>
      <c r="D117" s="578">
        <f t="shared" si="4"/>
        <v>5.4809912204083471E-3</v>
      </c>
      <c r="E117" s="578">
        <f t="shared" si="4"/>
        <v>2.8590853726829808E-2</v>
      </c>
      <c r="F117" s="578">
        <f t="shared" si="4"/>
        <v>3.5266082188674372E-2</v>
      </c>
      <c r="G117" s="579">
        <f t="shared" si="4"/>
        <v>5.4809912204083471E-3</v>
      </c>
      <c r="H117" s="579">
        <f t="shared" si="4"/>
        <v>3.4130895244734415E-2</v>
      </c>
      <c r="I117" s="579">
        <f t="shared" si="4"/>
        <v>3.3873324799945877E-2</v>
      </c>
    </row>
    <row r="118" spans="1:11">
      <c r="A118" s="528" t="s">
        <v>473</v>
      </c>
      <c r="B118" s="546" t="s">
        <v>88</v>
      </c>
      <c r="C118" s="546" t="s">
        <v>88</v>
      </c>
      <c r="D118" s="580">
        <f t="shared" si="4"/>
        <v>2.9607030234436826E-3</v>
      </c>
      <c r="E118" s="580">
        <f t="shared" si="4"/>
        <v>1.28656654253234E-2</v>
      </c>
      <c r="F118" s="580">
        <f t="shared" si="4"/>
        <v>2.8941272567932557E-3</v>
      </c>
      <c r="G118" s="581">
        <f t="shared" si="4"/>
        <v>2.9607030234436826E-3</v>
      </c>
      <c r="H118" s="581">
        <f t="shared" si="4"/>
        <v>4.5898900534037208E-3</v>
      </c>
      <c r="I118" s="581">
        <f t="shared" si="4"/>
        <v>4.5752432180218563E-3</v>
      </c>
    </row>
    <row r="119" spans="1:11">
      <c r="A119" s="529" t="s">
        <v>570</v>
      </c>
      <c r="B119" s="544" t="s">
        <v>88</v>
      </c>
      <c r="C119" s="544" t="s">
        <v>88</v>
      </c>
      <c r="D119" s="576">
        <f t="shared" si="4"/>
        <v>2.5202881969646641E-3</v>
      </c>
      <c r="E119" s="576">
        <f t="shared" si="4"/>
        <v>1.5725188301506408E-2</v>
      </c>
      <c r="F119" s="576">
        <f t="shared" si="4"/>
        <v>3.2371954931881122E-2</v>
      </c>
      <c r="G119" s="577">
        <f t="shared" si="4"/>
        <v>2.5202881969646641E-3</v>
      </c>
      <c r="H119" s="577">
        <f t="shared" si="4"/>
        <v>2.9541012631495989E-2</v>
      </c>
      <c r="I119" s="577">
        <f t="shared" si="4"/>
        <v>2.9298088955200207E-2</v>
      </c>
    </row>
    <row r="120" spans="1:11" s="7" customFormat="1">
      <c r="A120" s="556" t="s">
        <v>435</v>
      </c>
      <c r="B120" s="557" t="s">
        <v>88</v>
      </c>
      <c r="C120" s="557" t="s">
        <v>88</v>
      </c>
      <c r="D120" s="582">
        <f t="shared" si="4"/>
        <v>0.37570911297829501</v>
      </c>
      <c r="E120" s="582">
        <f t="shared" si="4"/>
        <v>0.23721899150193199</v>
      </c>
      <c r="F120" s="582">
        <f t="shared" si="4"/>
        <v>0.25748773266237712</v>
      </c>
      <c r="G120" s="583">
        <f t="shared" si="4"/>
        <v>0.37570911297829501</v>
      </c>
      <c r="H120" s="583">
        <f t="shared" si="4"/>
        <v>0.25404083561508323</v>
      </c>
      <c r="I120" s="583">
        <f t="shared" si="4"/>
        <v>0.25513466658535422</v>
      </c>
    </row>
    <row r="121" spans="1:11">
      <c r="A121" s="526" t="s">
        <v>474</v>
      </c>
      <c r="B121" s="540" t="s">
        <v>88</v>
      </c>
      <c r="C121" s="540" t="s">
        <v>88</v>
      </c>
      <c r="D121" s="568">
        <f t="shared" si="4"/>
        <v>2.5608850943775345E-2</v>
      </c>
      <c r="E121" s="568">
        <f t="shared" si="4"/>
        <v>1.7056948955591643E-2</v>
      </c>
      <c r="F121" s="568">
        <f t="shared" si="4"/>
        <v>2.5883091336987359E-2</v>
      </c>
      <c r="G121" s="569">
        <f t="shared" si="4"/>
        <v>2.5608850943775345E-2</v>
      </c>
      <c r="H121" s="569">
        <f t="shared" si="4"/>
        <v>2.4382121056608228E-2</v>
      </c>
      <c r="I121" s="569">
        <f t="shared" si="4"/>
        <v>2.4393149692599644E-2</v>
      </c>
      <c r="K121" s="271"/>
    </row>
    <row r="122" spans="1:11">
      <c r="A122" s="527" t="s">
        <v>436</v>
      </c>
      <c r="B122" s="541" t="s">
        <v>88</v>
      </c>
      <c r="C122" s="541" t="s">
        <v>88</v>
      </c>
      <c r="D122" s="570">
        <f t="shared" ref="D122:I131" si="5">IF(D49="-","-",D49/D$68)</f>
        <v>1.1006269965267098E-2</v>
      </c>
      <c r="E122" s="570">
        <f t="shared" si="5"/>
        <v>1.8368715699725594E-2</v>
      </c>
      <c r="F122" s="570">
        <f t="shared" si="5"/>
        <v>1.9193902599667408E-2</v>
      </c>
      <c r="G122" s="571">
        <f t="shared" si="5"/>
        <v>1.1006269965267098E-2</v>
      </c>
      <c r="H122" s="571">
        <f t="shared" si="5"/>
        <v>1.9053571392433483E-2</v>
      </c>
      <c r="I122" s="571">
        <f t="shared" si="5"/>
        <v>1.8981223959570089E-2</v>
      </c>
    </row>
    <row r="123" spans="1:11">
      <c r="A123" s="526" t="s">
        <v>437</v>
      </c>
      <c r="B123" s="540" t="s">
        <v>88</v>
      </c>
      <c r="C123" s="540" t="s">
        <v>88</v>
      </c>
      <c r="D123" s="568">
        <f t="shared" si="5"/>
        <v>0.16851895136983772</v>
      </c>
      <c r="E123" s="568">
        <f t="shared" si="5"/>
        <v>8.8974299294394335E-2</v>
      </c>
      <c r="F123" s="568">
        <f t="shared" si="5"/>
        <v>0.13501051299103978</v>
      </c>
      <c r="G123" s="569">
        <f t="shared" si="5"/>
        <v>0.16851895136983772</v>
      </c>
      <c r="H123" s="569">
        <f t="shared" si="5"/>
        <v>0.12718161270880227</v>
      </c>
      <c r="I123" s="569">
        <f t="shared" si="5"/>
        <v>0.1275532466485271</v>
      </c>
    </row>
    <row r="124" spans="1:11">
      <c r="A124" s="527" t="s">
        <v>438</v>
      </c>
      <c r="B124" s="541" t="s">
        <v>88</v>
      </c>
      <c r="C124" s="541" t="s">
        <v>88</v>
      </c>
      <c r="D124" s="570">
        <f t="shared" si="5"/>
        <v>6.977581491095336E-2</v>
      </c>
      <c r="E124" s="570">
        <f t="shared" si="5"/>
        <v>2.5144463655709243E-2</v>
      </c>
      <c r="F124" s="570">
        <f t="shared" si="5"/>
        <v>9.8893797499340526E-3</v>
      </c>
      <c r="G124" s="571">
        <f t="shared" si="5"/>
        <v>6.977581491095336E-2</v>
      </c>
      <c r="H124" s="571">
        <f t="shared" si="5"/>
        <v>1.2483652468807551E-2</v>
      </c>
      <c r="I124" s="571">
        <f t="shared" si="5"/>
        <v>1.2998724622298584E-2</v>
      </c>
    </row>
    <row r="125" spans="1:11">
      <c r="A125" s="526" t="s">
        <v>439</v>
      </c>
      <c r="B125" s="540" t="s">
        <v>88</v>
      </c>
      <c r="C125" s="540" t="s">
        <v>88</v>
      </c>
      <c r="D125" s="568">
        <f t="shared" si="5"/>
        <v>2.2281545634603318E-2</v>
      </c>
      <c r="E125" s="568">
        <f t="shared" si="5"/>
        <v>1.1247996233969869E-2</v>
      </c>
      <c r="F125" s="568">
        <f t="shared" si="5"/>
        <v>4.205205380604593E-3</v>
      </c>
      <c r="G125" s="569">
        <f t="shared" si="5"/>
        <v>2.2281545634603318E-2</v>
      </c>
      <c r="H125" s="569">
        <f t="shared" si="5"/>
        <v>5.4028917958309124E-3</v>
      </c>
      <c r="I125" s="569">
        <f t="shared" si="5"/>
        <v>5.5546354935756981E-3</v>
      </c>
    </row>
    <row r="126" spans="1:11">
      <c r="A126" s="527" t="s">
        <v>440</v>
      </c>
      <c r="B126" s="541" t="s">
        <v>88</v>
      </c>
      <c r="C126" s="541" t="s">
        <v>88</v>
      </c>
      <c r="D126" s="570">
        <f t="shared" si="5"/>
        <v>7.8517680153858141E-2</v>
      </c>
      <c r="E126" s="570">
        <f t="shared" si="5"/>
        <v>7.5824344094752749E-2</v>
      </c>
      <c r="F126" s="570">
        <f t="shared" si="5"/>
        <v>6.0483051637718555E-2</v>
      </c>
      <c r="G126" s="571">
        <f t="shared" si="5"/>
        <v>7.8517680153858141E-2</v>
      </c>
      <c r="H126" s="571">
        <f t="shared" si="5"/>
        <v>6.3091984192089112E-2</v>
      </c>
      <c r="I126" s="571">
        <f t="shared" si="5"/>
        <v>6.3230665402562711E-2</v>
      </c>
    </row>
    <row r="127" spans="1:11" s="7" customFormat="1">
      <c r="A127" s="553" t="s">
        <v>441</v>
      </c>
      <c r="B127" s="554" t="s">
        <v>88</v>
      </c>
      <c r="C127" s="554" t="s">
        <v>88</v>
      </c>
      <c r="D127" s="574">
        <f t="shared" si="5"/>
        <v>0.15167410943119236</v>
      </c>
      <c r="E127" s="574">
        <f t="shared" si="5"/>
        <v>0.21489113162905299</v>
      </c>
      <c r="F127" s="574">
        <f t="shared" si="5"/>
        <v>0.19409370910024609</v>
      </c>
      <c r="G127" s="575">
        <f t="shared" si="5"/>
        <v>0.15167410943119236</v>
      </c>
      <c r="H127" s="575">
        <f t="shared" si="5"/>
        <v>0.1976305141892285</v>
      </c>
      <c r="I127" s="575">
        <f t="shared" si="5"/>
        <v>0.19721735358651382</v>
      </c>
    </row>
    <row r="128" spans="1:11">
      <c r="A128" s="527" t="s">
        <v>475</v>
      </c>
      <c r="B128" s="541" t="s">
        <v>88</v>
      </c>
      <c r="C128" s="541" t="s">
        <v>88</v>
      </c>
      <c r="D128" s="570" t="str">
        <f t="shared" si="5"/>
        <v>-</v>
      </c>
      <c r="E128" s="570">
        <f t="shared" si="5"/>
        <v>1.2656101248809987E-3</v>
      </c>
      <c r="F128" s="570">
        <f t="shared" si="5"/>
        <v>7.1678050010356925E-3</v>
      </c>
      <c r="G128" s="571" t="str">
        <f t="shared" si="5"/>
        <v>-</v>
      </c>
      <c r="H128" s="571">
        <f t="shared" si="5"/>
        <v>6.1640727869585448E-3</v>
      </c>
      <c r="I128" s="571">
        <f t="shared" si="5"/>
        <v>6.108656092784011E-3</v>
      </c>
    </row>
    <row r="129" spans="1:9">
      <c r="A129" s="526" t="s">
        <v>442</v>
      </c>
      <c r="B129" s="540" t="s">
        <v>88</v>
      </c>
      <c r="C129" s="540" t="s">
        <v>88</v>
      </c>
      <c r="D129" s="568">
        <f t="shared" si="5"/>
        <v>2.9466786407010552E-2</v>
      </c>
      <c r="E129" s="568">
        <f t="shared" si="5"/>
        <v>2.0575789606316848E-4</v>
      </c>
      <c r="F129" s="568">
        <f t="shared" si="5"/>
        <v>2.7497776889356283E-3</v>
      </c>
      <c r="G129" s="569">
        <f t="shared" si="5"/>
        <v>2.9466786407010552E-2</v>
      </c>
      <c r="H129" s="569">
        <f t="shared" si="5"/>
        <v>2.31714275986801E-3</v>
      </c>
      <c r="I129" s="569">
        <f t="shared" si="5"/>
        <v>2.5612254550179616E-3</v>
      </c>
    </row>
    <row r="130" spans="1:9">
      <c r="A130" s="527" t="s">
        <v>443</v>
      </c>
      <c r="B130" s="541" t="s">
        <v>88</v>
      </c>
      <c r="C130" s="541" t="s">
        <v>88</v>
      </c>
      <c r="D130" s="570">
        <f t="shared" si="5"/>
        <v>3.6939075949003735E-3</v>
      </c>
      <c r="E130" s="570">
        <f t="shared" si="5"/>
        <v>5.8102389819118541E-2</v>
      </c>
      <c r="F130" s="570">
        <f t="shared" si="5"/>
        <v>7.8053626716105426E-2</v>
      </c>
      <c r="G130" s="571">
        <f t="shared" si="5"/>
        <v>3.6939075949003735E-3</v>
      </c>
      <c r="H130" s="571">
        <f t="shared" si="5"/>
        <v>7.466072697438475E-2</v>
      </c>
      <c r="I130" s="571">
        <f t="shared" si="5"/>
        <v>7.4022723301715332E-2</v>
      </c>
    </row>
    <row r="131" spans="1:9">
      <c r="A131" s="526" t="s">
        <v>444</v>
      </c>
      <c r="B131" s="540" t="s">
        <v>88</v>
      </c>
      <c r="C131" s="540" t="s">
        <v>88</v>
      </c>
      <c r="D131" s="568">
        <f t="shared" si="5"/>
        <v>0.11367459331340395</v>
      </c>
      <c r="E131" s="568">
        <f t="shared" si="5"/>
        <v>0.14714170213361705</v>
      </c>
      <c r="F131" s="568">
        <f t="shared" si="5"/>
        <v>9.2642830096363163E-2</v>
      </c>
      <c r="G131" s="569">
        <f t="shared" si="5"/>
        <v>0.11367459331340395</v>
      </c>
      <c r="H131" s="569">
        <f t="shared" si="5"/>
        <v>0.10191088295001005</v>
      </c>
      <c r="I131" s="569">
        <f t="shared" si="5"/>
        <v>0.1020166345387217</v>
      </c>
    </row>
    <row r="132" spans="1:9">
      <c r="A132" s="528" t="s">
        <v>445</v>
      </c>
      <c r="B132" s="546" t="s">
        <v>88</v>
      </c>
      <c r="C132" s="546" t="s">
        <v>88</v>
      </c>
      <c r="D132" s="580">
        <f t="shared" ref="D132:I141" si="6">IF(D59="-","-",D59/D$68)</f>
        <v>4.8388221158774869E-3</v>
      </c>
      <c r="E132" s="580">
        <f t="shared" si="6"/>
        <v>7.2397641681133428E-3</v>
      </c>
      <c r="F132" s="580">
        <f t="shared" si="6"/>
        <v>9.1138078636072133E-3</v>
      </c>
      <c r="G132" s="581">
        <f t="shared" si="6"/>
        <v>4.8388221158774869E-3</v>
      </c>
      <c r="H132" s="581">
        <f t="shared" si="6"/>
        <v>8.7951086805777515E-3</v>
      </c>
      <c r="I132" s="581">
        <f t="shared" si="6"/>
        <v>8.7595405862024439E-3</v>
      </c>
    </row>
    <row r="133" spans="1:9">
      <c r="A133" s="529" t="s">
        <v>465</v>
      </c>
      <c r="B133" s="544" t="s">
        <v>88</v>
      </c>
      <c r="C133" s="544" t="s">
        <v>88</v>
      </c>
      <c r="D133" s="576" t="str">
        <f t="shared" si="6"/>
        <v>-</v>
      </c>
      <c r="E133" s="576">
        <f t="shared" si="6"/>
        <v>9.3590748725989805E-4</v>
      </c>
      <c r="F133" s="576">
        <f t="shared" si="6"/>
        <v>4.3658796635950448E-3</v>
      </c>
      <c r="G133" s="577" t="str">
        <f t="shared" si="6"/>
        <v>-</v>
      </c>
      <c r="H133" s="577">
        <f t="shared" si="6"/>
        <v>3.7825800374293884E-3</v>
      </c>
      <c r="I133" s="577">
        <f t="shared" si="6"/>
        <v>3.7485736120723722E-3</v>
      </c>
    </row>
    <row r="134" spans="1:9" s="7" customFormat="1">
      <c r="A134" s="556" t="s">
        <v>446</v>
      </c>
      <c r="B134" s="557" t="s">
        <v>88</v>
      </c>
      <c r="C134" s="557" t="s">
        <v>88</v>
      </c>
      <c r="D134" s="582">
        <f t="shared" si="6"/>
        <v>5.0933933675331437E-2</v>
      </c>
      <c r="E134" s="582">
        <f t="shared" si="6"/>
        <v>7.0251555762446086E-2</v>
      </c>
      <c r="F134" s="582">
        <f t="shared" si="6"/>
        <v>5.5860198904775678E-2</v>
      </c>
      <c r="G134" s="583">
        <f t="shared" si="6"/>
        <v>5.0933933675331437E-2</v>
      </c>
      <c r="H134" s="583">
        <f t="shared" si="6"/>
        <v>5.8307585897303574E-2</v>
      </c>
      <c r="I134" s="583">
        <f t="shared" si="6"/>
        <v>5.824129475437631E-2</v>
      </c>
    </row>
    <row r="135" spans="1:9">
      <c r="A135" s="529" t="s">
        <v>571</v>
      </c>
      <c r="B135" s="544" t="s">
        <v>88</v>
      </c>
      <c r="C135" s="544" t="s">
        <v>88</v>
      </c>
      <c r="D135" s="576" t="str">
        <f t="shared" si="6"/>
        <v>-</v>
      </c>
      <c r="E135" s="576">
        <f t="shared" si="6"/>
        <v>5.8961034188273493E-3</v>
      </c>
      <c r="F135" s="576">
        <f t="shared" si="6"/>
        <v>1.7837238986317132E-3</v>
      </c>
      <c r="G135" s="577" t="str">
        <f t="shared" si="6"/>
        <v>-</v>
      </c>
      <c r="H135" s="577">
        <f t="shared" si="6"/>
        <v>2.4830733263407683E-3</v>
      </c>
      <c r="I135" s="577">
        <f t="shared" si="6"/>
        <v>2.4607498204551955E-3</v>
      </c>
    </row>
    <row r="136" spans="1:9">
      <c r="A136" s="527" t="s">
        <v>447</v>
      </c>
      <c r="B136" s="541" t="s">
        <v>88</v>
      </c>
      <c r="C136" s="541" t="s">
        <v>88</v>
      </c>
      <c r="D136" s="570">
        <f t="shared" si="6"/>
        <v>3.9585665604586213E-2</v>
      </c>
      <c r="E136" s="570">
        <f t="shared" si="6"/>
        <v>3.6949051842414732E-2</v>
      </c>
      <c r="F136" s="570">
        <f t="shared" si="6"/>
        <v>2.5205745647096739E-2</v>
      </c>
      <c r="G136" s="571">
        <f t="shared" si="6"/>
        <v>3.9585665604586213E-2</v>
      </c>
      <c r="H136" s="571">
        <f t="shared" si="6"/>
        <v>2.7202806763669752E-2</v>
      </c>
      <c r="I136" s="571">
        <f t="shared" si="6"/>
        <v>2.7314132039199496E-2</v>
      </c>
    </row>
    <row r="137" spans="1:9">
      <c r="A137" s="526" t="s">
        <v>448</v>
      </c>
      <c r="B137" s="540" t="s">
        <v>88</v>
      </c>
      <c r="C137" s="540" t="s">
        <v>88</v>
      </c>
      <c r="D137" s="568">
        <f t="shared" si="6"/>
        <v>5.7852629161694574E-3</v>
      </c>
      <c r="E137" s="568">
        <f t="shared" si="6"/>
        <v>6.3228005824046587E-4</v>
      </c>
      <c r="F137" s="568">
        <f t="shared" si="6"/>
        <v>1.7629795873646313E-3</v>
      </c>
      <c r="G137" s="569">
        <f t="shared" si="6"/>
        <v>5.7852629161694574E-3</v>
      </c>
      <c r="H137" s="569">
        <f t="shared" si="6"/>
        <v>1.5706932960301301E-3</v>
      </c>
      <c r="I137" s="569">
        <f t="shared" si="6"/>
        <v>1.6085834254605763E-3</v>
      </c>
    </row>
    <row r="138" spans="1:9">
      <c r="A138" s="528" t="s">
        <v>449</v>
      </c>
      <c r="B138" s="546" t="s">
        <v>88</v>
      </c>
      <c r="C138" s="546" t="s">
        <v>88</v>
      </c>
      <c r="D138" s="580">
        <f t="shared" si="6"/>
        <v>4.8396422552191608E-3</v>
      </c>
      <c r="E138" s="580">
        <f t="shared" si="6"/>
        <v>1.0241038178305425E-2</v>
      </c>
      <c r="F138" s="580">
        <f t="shared" si="6"/>
        <v>6.5485864132434979E-3</v>
      </c>
      <c r="G138" s="581">
        <f t="shared" si="6"/>
        <v>4.8396422552191608E-3</v>
      </c>
      <c r="H138" s="581">
        <f t="shared" si="6"/>
        <v>7.1765230405253302E-3</v>
      </c>
      <c r="I138" s="581">
        <f t="shared" si="6"/>
        <v>7.1555138454237341E-3</v>
      </c>
    </row>
    <row r="139" spans="1:9">
      <c r="A139" s="529" t="s">
        <v>450</v>
      </c>
      <c r="B139" s="560" t="s">
        <v>88</v>
      </c>
      <c r="C139" s="560" t="s">
        <v>88</v>
      </c>
      <c r="D139" s="576">
        <f t="shared" si="6"/>
        <v>7.2254276001492649E-4</v>
      </c>
      <c r="E139" s="576">
        <f t="shared" si="6"/>
        <v>1.6533126015008118E-2</v>
      </c>
      <c r="F139" s="576">
        <f t="shared" si="6"/>
        <v>2.0559163358439093E-2</v>
      </c>
      <c r="G139" s="577">
        <f t="shared" si="6"/>
        <v>7.2254276001492649E-4</v>
      </c>
      <c r="H139" s="577">
        <f t="shared" si="6"/>
        <v>1.987448947073759E-2</v>
      </c>
      <c r="I139" s="577">
        <f t="shared" si="6"/>
        <v>1.9702308250561122E-2</v>
      </c>
    </row>
    <row r="140" spans="1:9" s="7" customFormat="1">
      <c r="A140" s="556" t="s">
        <v>451</v>
      </c>
      <c r="B140" s="557" t="s">
        <v>88</v>
      </c>
      <c r="C140" s="557" t="s">
        <v>88</v>
      </c>
      <c r="D140" s="582">
        <f t="shared" si="6"/>
        <v>3.5639975231791882E-2</v>
      </c>
      <c r="E140" s="582">
        <f t="shared" si="6"/>
        <v>4.9152205717645732E-2</v>
      </c>
      <c r="F140" s="582">
        <f t="shared" si="6"/>
        <v>7.7744990091946797E-2</v>
      </c>
      <c r="G140" s="583">
        <f t="shared" si="6"/>
        <v>3.5639975231791882E-2</v>
      </c>
      <c r="H140" s="583">
        <f t="shared" si="6"/>
        <v>7.2882512587866863E-2</v>
      </c>
      <c r="I140" s="583">
        <f t="shared" si="6"/>
        <v>7.2547692027780067E-2</v>
      </c>
    </row>
    <row r="141" spans="1:9">
      <c r="A141" s="715" t="s">
        <v>453</v>
      </c>
      <c r="B141" s="716" t="s">
        <v>88</v>
      </c>
      <c r="C141" s="716" t="s">
        <v>88</v>
      </c>
      <c r="D141" s="721">
        <f t="shared" si="6"/>
        <v>1</v>
      </c>
      <c r="E141" s="721">
        <f t="shared" si="6"/>
        <v>1</v>
      </c>
      <c r="F141" s="721">
        <f t="shared" si="6"/>
        <v>1</v>
      </c>
      <c r="G141" s="721">
        <f t="shared" si="6"/>
        <v>1</v>
      </c>
      <c r="H141" s="721">
        <f t="shared" si="6"/>
        <v>1</v>
      </c>
      <c r="I141" s="721">
        <f t="shared" si="6"/>
        <v>1</v>
      </c>
    </row>
    <row r="142" spans="1:9">
      <c r="A142" s="565" t="s">
        <v>485</v>
      </c>
      <c r="B142" s="3"/>
      <c r="C142" s="213"/>
      <c r="D142" s="3"/>
      <c r="E142" s="3"/>
      <c r="F142" s="213"/>
      <c r="G142" s="3"/>
      <c r="H142" s="3"/>
      <c r="I142" s="3"/>
    </row>
    <row r="143" spans="1:9">
      <c r="A143" s="38" t="s">
        <v>495</v>
      </c>
      <c r="B143" s="3"/>
      <c r="C143" s="213"/>
      <c r="D143" s="3"/>
      <c r="E143" s="3"/>
      <c r="F143" s="213"/>
      <c r="G143" s="3"/>
      <c r="H143" s="3"/>
      <c r="I143" s="3"/>
    </row>
    <row r="144" spans="1:9">
      <c r="A144" s="243" t="s">
        <v>662</v>
      </c>
      <c r="B144" s="3"/>
      <c r="C144" s="213"/>
      <c r="D144" s="3"/>
      <c r="E144" s="3"/>
      <c r="F144" s="213"/>
      <c r="G144" s="3"/>
      <c r="H144" s="3"/>
      <c r="I144" s="3"/>
    </row>
    <row r="147" spans="1:9" ht="16.5">
      <c r="A147" s="88" t="s">
        <v>745</v>
      </c>
    </row>
    <row r="148" spans="1:9" ht="13.5" thickBot="1">
      <c r="A148" s="206"/>
      <c r="I148" s="443" t="s">
        <v>461</v>
      </c>
    </row>
    <row r="149" spans="1:9">
      <c r="A149" s="205" t="s">
        <v>483</v>
      </c>
      <c r="B149" s="530" t="s">
        <v>99</v>
      </c>
      <c r="C149" s="530" t="s">
        <v>100</v>
      </c>
      <c r="D149" s="530" t="s">
        <v>101</v>
      </c>
      <c r="E149" s="530" t="s">
        <v>341</v>
      </c>
      <c r="F149" s="531">
        <v>300000</v>
      </c>
      <c r="G149" s="532" t="s">
        <v>478</v>
      </c>
      <c r="H149" s="532" t="s">
        <v>478</v>
      </c>
      <c r="I149" s="532" t="s">
        <v>467</v>
      </c>
    </row>
    <row r="150" spans="1:9">
      <c r="A150" s="204"/>
      <c r="B150" s="533" t="s">
        <v>38</v>
      </c>
      <c r="C150" s="533" t="s">
        <v>38</v>
      </c>
      <c r="D150" s="533" t="s">
        <v>38</v>
      </c>
      <c r="E150" s="533" t="s">
        <v>38</v>
      </c>
      <c r="F150" s="533" t="s">
        <v>39</v>
      </c>
      <c r="G150" s="534" t="s">
        <v>466</v>
      </c>
      <c r="H150" s="534" t="s">
        <v>357</v>
      </c>
      <c r="I150" s="534" t="s">
        <v>115</v>
      </c>
    </row>
    <row r="151" spans="1:9" ht="13.5" thickBot="1">
      <c r="A151" s="207"/>
      <c r="B151" s="535" t="s">
        <v>102</v>
      </c>
      <c r="C151" s="535" t="s">
        <v>103</v>
      </c>
      <c r="D151" s="535" t="s">
        <v>104</v>
      </c>
      <c r="E151" s="535" t="s">
        <v>342</v>
      </c>
      <c r="F151" s="535" t="s">
        <v>105</v>
      </c>
      <c r="G151" s="536" t="s">
        <v>357</v>
      </c>
      <c r="H151" s="536" t="s">
        <v>105</v>
      </c>
      <c r="I151" s="536" t="s">
        <v>479</v>
      </c>
    </row>
    <row r="153" spans="1:9">
      <c r="A153" s="548" t="s">
        <v>407</v>
      </c>
      <c r="B153" s="549" t="s">
        <v>88</v>
      </c>
      <c r="C153" s="549" t="s">
        <v>88</v>
      </c>
      <c r="D153" s="549">
        <v>122.6875</v>
      </c>
      <c r="E153" s="549">
        <v>158.33580000000001</v>
      </c>
      <c r="F153" s="549">
        <v>117.27460000000001</v>
      </c>
      <c r="G153" s="550">
        <v>122.6875</v>
      </c>
      <c r="H153" s="550">
        <v>123.7514</v>
      </c>
      <c r="I153" s="550">
        <v>123.74339999999999</v>
      </c>
    </row>
    <row r="154" spans="1:9">
      <c r="A154" s="526" t="s">
        <v>408</v>
      </c>
      <c r="B154" s="540" t="s">
        <v>88</v>
      </c>
      <c r="C154" s="540" t="s">
        <v>88</v>
      </c>
      <c r="D154" s="540">
        <v>119.17230000000001</v>
      </c>
      <c r="E154" s="540">
        <v>153.9795</v>
      </c>
      <c r="F154" s="540">
        <v>113.24590000000001</v>
      </c>
      <c r="G154" s="271">
        <v>119.17230000000001</v>
      </c>
      <c r="H154" s="271">
        <v>119.6711</v>
      </c>
      <c r="I154" s="271">
        <v>119.6673</v>
      </c>
    </row>
    <row r="155" spans="1:9">
      <c r="A155" s="527" t="s">
        <v>409</v>
      </c>
      <c r="B155" s="541" t="s">
        <v>88</v>
      </c>
      <c r="C155" s="541" t="s">
        <v>88</v>
      </c>
      <c r="D155" s="541">
        <v>3.4897999999999998</v>
      </c>
      <c r="E155" s="541">
        <v>4.1092000000000004</v>
      </c>
      <c r="F155" s="541">
        <v>2.7450999999999999</v>
      </c>
      <c r="G155" s="542">
        <v>3.4897999999999998</v>
      </c>
      <c r="H155" s="542">
        <v>2.9603000000000002</v>
      </c>
      <c r="I155" s="542">
        <v>2.9643000000000002</v>
      </c>
    </row>
    <row r="156" spans="1:9">
      <c r="A156" s="526" t="s">
        <v>410</v>
      </c>
      <c r="B156" s="540" t="s">
        <v>88</v>
      </c>
      <c r="C156" s="540" t="s">
        <v>88</v>
      </c>
      <c r="D156" s="540">
        <v>2.5399999999999999E-2</v>
      </c>
      <c r="E156" s="540">
        <v>0.24709999999999999</v>
      </c>
      <c r="F156" s="540">
        <v>0.84450000000000003</v>
      </c>
      <c r="G156" s="271">
        <v>2.5399999999999999E-2</v>
      </c>
      <c r="H156" s="271">
        <v>0.75029999999999997</v>
      </c>
      <c r="I156" s="271">
        <v>0.74480000000000002</v>
      </c>
    </row>
    <row r="157" spans="1:9">
      <c r="A157" s="527" t="s">
        <v>462</v>
      </c>
      <c r="B157" s="541" t="s">
        <v>88</v>
      </c>
      <c r="C157" s="541" t="s">
        <v>88</v>
      </c>
      <c r="D157" s="541" t="s">
        <v>88</v>
      </c>
      <c r="E157" s="541" t="s">
        <v>88</v>
      </c>
      <c r="F157" s="541">
        <v>0.43909999999999999</v>
      </c>
      <c r="G157" s="542" t="s">
        <v>88</v>
      </c>
      <c r="H157" s="542">
        <v>0.36980000000000002</v>
      </c>
      <c r="I157" s="542">
        <v>0.36699999999999999</v>
      </c>
    </row>
    <row r="158" spans="1:9">
      <c r="A158" s="553" t="s">
        <v>411</v>
      </c>
      <c r="B158" s="554" t="s">
        <v>88</v>
      </c>
      <c r="C158" s="554" t="s">
        <v>88</v>
      </c>
      <c r="D158" s="554">
        <v>32.803600000000003</v>
      </c>
      <c r="E158" s="554">
        <v>38.598700000000001</v>
      </c>
      <c r="F158" s="554">
        <v>25.503699999999998</v>
      </c>
      <c r="G158" s="555">
        <v>32.803600000000003</v>
      </c>
      <c r="H158" s="555">
        <v>27.569299999999998</v>
      </c>
      <c r="I158" s="555">
        <v>27.608899999999998</v>
      </c>
    </row>
    <row r="159" spans="1:9">
      <c r="A159" s="527" t="s">
        <v>417</v>
      </c>
      <c r="B159" s="541" t="s">
        <v>88</v>
      </c>
      <c r="C159" s="541" t="s">
        <v>88</v>
      </c>
      <c r="D159" s="541" t="s">
        <v>88</v>
      </c>
      <c r="E159" s="541">
        <v>0.19209999999999999</v>
      </c>
      <c r="F159" s="541">
        <v>0.4849</v>
      </c>
      <c r="G159" s="542" t="s">
        <v>88</v>
      </c>
      <c r="H159" s="542">
        <v>0.43869999999999998</v>
      </c>
      <c r="I159" s="542">
        <v>0.43540000000000001</v>
      </c>
    </row>
    <row r="160" spans="1:9">
      <c r="A160" s="526" t="s">
        <v>412</v>
      </c>
      <c r="B160" s="540" t="s">
        <v>88</v>
      </c>
      <c r="C160" s="540" t="s">
        <v>88</v>
      </c>
      <c r="D160" s="540">
        <v>0.80459999999999998</v>
      </c>
      <c r="E160" s="540">
        <v>0.59340000000000004</v>
      </c>
      <c r="F160" s="540">
        <v>0.436</v>
      </c>
      <c r="G160" s="271">
        <v>0.80459999999999998</v>
      </c>
      <c r="H160" s="271">
        <v>0.46079999999999999</v>
      </c>
      <c r="I160" s="271">
        <v>0.46339999999999998</v>
      </c>
    </row>
    <row r="161" spans="1:9">
      <c r="A161" s="543" t="s">
        <v>413</v>
      </c>
      <c r="B161" s="541" t="s">
        <v>88</v>
      </c>
      <c r="C161" s="541" t="s">
        <v>88</v>
      </c>
      <c r="D161" s="541">
        <v>31.998699999999999</v>
      </c>
      <c r="E161" s="541">
        <v>34.501899999999999</v>
      </c>
      <c r="F161" s="541">
        <v>24.307300000000001</v>
      </c>
      <c r="G161" s="542">
        <v>31.998699999999999</v>
      </c>
      <c r="H161" s="542">
        <v>25.915400000000002</v>
      </c>
      <c r="I161" s="542">
        <v>25.961400000000001</v>
      </c>
    </row>
    <row r="162" spans="1:9">
      <c r="A162" s="526" t="s">
        <v>414</v>
      </c>
      <c r="B162" s="540" t="s">
        <v>88</v>
      </c>
      <c r="C162" s="540" t="s">
        <v>88</v>
      </c>
      <c r="D162" s="540">
        <v>2.0000000000000001E-4</v>
      </c>
      <c r="E162" s="540">
        <v>0.22939999999999999</v>
      </c>
      <c r="F162" s="540">
        <v>0.12139999999999999</v>
      </c>
      <c r="G162" s="271">
        <v>2.0000000000000001E-4</v>
      </c>
      <c r="H162" s="271">
        <v>0.13850000000000001</v>
      </c>
      <c r="I162" s="271">
        <v>0.13739999999999999</v>
      </c>
    </row>
    <row r="163" spans="1:9">
      <c r="A163" s="527" t="s">
        <v>415</v>
      </c>
      <c r="B163" s="541" t="s">
        <v>88</v>
      </c>
      <c r="C163" s="541" t="s">
        <v>88</v>
      </c>
      <c r="D163" s="541" t="s">
        <v>88</v>
      </c>
      <c r="E163" s="541">
        <v>3.0819000000000001</v>
      </c>
      <c r="F163" s="541">
        <v>0.1014</v>
      </c>
      <c r="G163" s="542" t="s">
        <v>88</v>
      </c>
      <c r="H163" s="542">
        <v>0.5716</v>
      </c>
      <c r="I163" s="542">
        <v>0.56720000000000004</v>
      </c>
    </row>
    <row r="164" spans="1:9">
      <c r="A164" s="553" t="s">
        <v>416</v>
      </c>
      <c r="B164" s="554" t="s">
        <v>88</v>
      </c>
      <c r="C164" s="554" t="s">
        <v>88</v>
      </c>
      <c r="D164" s="554">
        <v>33.680599999999998</v>
      </c>
      <c r="E164" s="554">
        <v>19.078800000000001</v>
      </c>
      <c r="F164" s="554">
        <v>9.5503</v>
      </c>
      <c r="G164" s="555">
        <v>33.680599999999998</v>
      </c>
      <c r="H164" s="555">
        <v>11.0533</v>
      </c>
      <c r="I164" s="555">
        <v>11.224600000000001</v>
      </c>
    </row>
    <row r="165" spans="1:9">
      <c r="A165" s="543" t="s">
        <v>469</v>
      </c>
      <c r="B165" s="541" t="s">
        <v>88</v>
      </c>
      <c r="C165" s="541" t="s">
        <v>88</v>
      </c>
      <c r="D165" s="541">
        <v>18.270299999999999</v>
      </c>
      <c r="E165" s="541">
        <v>0.16270000000000001</v>
      </c>
      <c r="F165" s="541">
        <v>0.12620000000000001</v>
      </c>
      <c r="G165" s="542">
        <v>18.270299999999999</v>
      </c>
      <c r="H165" s="542">
        <v>0.13200000000000001</v>
      </c>
      <c r="I165" s="542">
        <v>0.26929999999999998</v>
      </c>
    </row>
    <row r="166" spans="1:9">
      <c r="A166" s="526" t="s">
        <v>418</v>
      </c>
      <c r="B166" s="540" t="s">
        <v>88</v>
      </c>
      <c r="C166" s="540" t="s">
        <v>88</v>
      </c>
      <c r="D166" s="540" t="s">
        <v>88</v>
      </c>
      <c r="E166" s="540">
        <v>1.8505</v>
      </c>
      <c r="F166" s="540">
        <v>0.47589999999999999</v>
      </c>
      <c r="G166" s="271" t="s">
        <v>88</v>
      </c>
      <c r="H166" s="271">
        <v>0.69269999999999998</v>
      </c>
      <c r="I166" s="271">
        <v>0.6875</v>
      </c>
    </row>
    <row r="167" spans="1:9">
      <c r="A167" s="527" t="s">
        <v>419</v>
      </c>
      <c r="B167" s="541" t="s">
        <v>88</v>
      </c>
      <c r="C167" s="541" t="s">
        <v>88</v>
      </c>
      <c r="D167" s="541">
        <v>0.13089999999999999</v>
      </c>
      <c r="E167" s="541">
        <v>0.63639999999999997</v>
      </c>
      <c r="F167" s="541">
        <v>4.5868000000000002</v>
      </c>
      <c r="G167" s="542">
        <v>0.13089999999999999</v>
      </c>
      <c r="H167" s="542">
        <v>3.9636999999999998</v>
      </c>
      <c r="I167" s="542">
        <v>3.9346999999999999</v>
      </c>
    </row>
    <row r="168" spans="1:9">
      <c r="A168" s="526" t="s">
        <v>420</v>
      </c>
      <c r="B168" s="540" t="s">
        <v>88</v>
      </c>
      <c r="C168" s="540" t="s">
        <v>88</v>
      </c>
      <c r="D168" s="540">
        <v>5.3526999999999996</v>
      </c>
      <c r="E168" s="540">
        <v>14.578099999999999</v>
      </c>
      <c r="F168" s="540">
        <v>3.5722</v>
      </c>
      <c r="G168" s="271">
        <v>5.3526999999999996</v>
      </c>
      <c r="H168" s="271">
        <v>5.3083</v>
      </c>
      <c r="I168" s="271">
        <v>5.3086000000000002</v>
      </c>
    </row>
    <row r="169" spans="1:9">
      <c r="A169" s="527" t="s">
        <v>421</v>
      </c>
      <c r="B169" s="541" t="s">
        <v>88</v>
      </c>
      <c r="C169" s="541" t="s">
        <v>88</v>
      </c>
      <c r="D169" s="541">
        <v>9.9266000000000005</v>
      </c>
      <c r="E169" s="541">
        <v>0.66679999999999995</v>
      </c>
      <c r="F169" s="541">
        <v>0.75470000000000004</v>
      </c>
      <c r="G169" s="542">
        <v>9.9266000000000005</v>
      </c>
      <c r="H169" s="542">
        <v>0.7409</v>
      </c>
      <c r="I169" s="542">
        <v>0.81040000000000001</v>
      </c>
    </row>
    <row r="170" spans="1:9">
      <c r="A170" s="529" t="s">
        <v>422</v>
      </c>
      <c r="B170" s="544" t="s">
        <v>88</v>
      </c>
      <c r="C170" s="544" t="s">
        <v>88</v>
      </c>
      <c r="D170" s="544" t="s">
        <v>88</v>
      </c>
      <c r="E170" s="544">
        <v>1.1840999999999999</v>
      </c>
      <c r="F170" s="544">
        <v>0</v>
      </c>
      <c r="G170" s="545" t="s">
        <v>88</v>
      </c>
      <c r="H170" s="545">
        <v>0.18679999999999999</v>
      </c>
      <c r="I170" s="545">
        <v>0.18540000000000001</v>
      </c>
    </row>
    <row r="171" spans="1:9">
      <c r="A171" s="525" t="s">
        <v>423</v>
      </c>
      <c r="B171" s="551" t="s">
        <v>88</v>
      </c>
      <c r="C171" s="551" t="s">
        <v>88</v>
      </c>
      <c r="D171" s="551">
        <v>43.222200000000001</v>
      </c>
      <c r="E171" s="551">
        <v>31.637899999999998</v>
      </c>
      <c r="F171" s="551">
        <v>27.957999999999998</v>
      </c>
      <c r="G171" s="552">
        <v>43.222200000000001</v>
      </c>
      <c r="H171" s="552">
        <v>28.538499999999999</v>
      </c>
      <c r="I171" s="552">
        <v>28.6496</v>
      </c>
    </row>
    <row r="172" spans="1:9">
      <c r="A172" s="529" t="s">
        <v>470</v>
      </c>
      <c r="B172" s="544" t="s">
        <v>88</v>
      </c>
      <c r="C172" s="544" t="s">
        <v>88</v>
      </c>
      <c r="D172" s="544" t="s">
        <v>88</v>
      </c>
      <c r="E172" s="544">
        <v>2.3965999999999998</v>
      </c>
      <c r="F172" s="544">
        <v>3.8778000000000001</v>
      </c>
      <c r="G172" s="545" t="s">
        <v>88</v>
      </c>
      <c r="H172" s="545">
        <v>3.6440999999999999</v>
      </c>
      <c r="I172" s="545">
        <v>3.6164999999999998</v>
      </c>
    </row>
    <row r="173" spans="1:9">
      <c r="A173" s="527" t="s">
        <v>424</v>
      </c>
      <c r="B173" s="541" t="s">
        <v>88</v>
      </c>
      <c r="C173" s="541" t="s">
        <v>88</v>
      </c>
      <c r="D173" s="541">
        <v>18.995699999999999</v>
      </c>
      <c r="E173" s="541">
        <v>17.248699999999999</v>
      </c>
      <c r="F173" s="541">
        <v>14.779199999999999</v>
      </c>
      <c r="G173" s="542">
        <v>18.995699999999999</v>
      </c>
      <c r="H173" s="542">
        <v>15.168699999999999</v>
      </c>
      <c r="I173" s="542">
        <v>15.197699999999999</v>
      </c>
    </row>
    <row r="174" spans="1:9">
      <c r="A174" s="526" t="s">
        <v>425</v>
      </c>
      <c r="B174" s="540" t="s">
        <v>88</v>
      </c>
      <c r="C174" s="540" t="s">
        <v>88</v>
      </c>
      <c r="D174" s="540">
        <v>24.226500000000001</v>
      </c>
      <c r="E174" s="540">
        <v>11.992599999999999</v>
      </c>
      <c r="F174" s="540">
        <v>9.3010999999999999</v>
      </c>
      <c r="G174" s="271">
        <v>24.226500000000001</v>
      </c>
      <c r="H174" s="271">
        <v>9.7256</v>
      </c>
      <c r="I174" s="271">
        <v>9.8353999999999999</v>
      </c>
    </row>
    <row r="175" spans="1:9">
      <c r="A175" s="525" t="s">
        <v>426</v>
      </c>
      <c r="B175" s="551" t="s">
        <v>88</v>
      </c>
      <c r="C175" s="551" t="s">
        <v>88</v>
      </c>
      <c r="D175" s="551">
        <v>17.6999</v>
      </c>
      <c r="E175" s="551">
        <v>28.2135</v>
      </c>
      <c r="F175" s="551">
        <v>11.4208</v>
      </c>
      <c r="G175" s="552">
        <v>17.6999</v>
      </c>
      <c r="H175" s="552">
        <v>14.069599999999999</v>
      </c>
      <c r="I175" s="552">
        <v>14.097099999999999</v>
      </c>
    </row>
    <row r="176" spans="1:9">
      <c r="A176" s="526" t="s">
        <v>471</v>
      </c>
      <c r="B176" s="540" t="s">
        <v>88</v>
      </c>
      <c r="C176" s="540" t="s">
        <v>88</v>
      </c>
      <c r="D176" s="540">
        <v>1.593</v>
      </c>
      <c r="E176" s="540">
        <v>2.3271999999999999</v>
      </c>
      <c r="F176" s="540">
        <v>0.1883</v>
      </c>
      <c r="G176" s="271">
        <v>1.593</v>
      </c>
      <c r="H176" s="271">
        <v>0.52569999999999995</v>
      </c>
      <c r="I176" s="271">
        <v>0.53380000000000005</v>
      </c>
    </row>
    <row r="177" spans="1:9">
      <c r="A177" s="527" t="s">
        <v>427</v>
      </c>
      <c r="B177" s="541" t="s">
        <v>88</v>
      </c>
      <c r="C177" s="541" t="s">
        <v>88</v>
      </c>
      <c r="D177" s="541">
        <v>8.4977999999999998</v>
      </c>
      <c r="E177" s="541">
        <v>25.1966</v>
      </c>
      <c r="F177" s="541">
        <v>10.911199999999999</v>
      </c>
      <c r="G177" s="542">
        <v>8.4977999999999998</v>
      </c>
      <c r="H177" s="542">
        <v>13.1646</v>
      </c>
      <c r="I177" s="542">
        <v>13.129200000000001</v>
      </c>
    </row>
    <row r="178" spans="1:9">
      <c r="A178" s="526" t="s">
        <v>428</v>
      </c>
      <c r="B178" s="540" t="s">
        <v>88</v>
      </c>
      <c r="C178" s="540" t="s">
        <v>88</v>
      </c>
      <c r="D178" s="540">
        <v>7.6090999999999998</v>
      </c>
      <c r="E178" s="540">
        <v>0.68969999999999998</v>
      </c>
      <c r="F178" s="540">
        <v>0.32119999999999999</v>
      </c>
      <c r="G178" s="271">
        <v>7.6090999999999998</v>
      </c>
      <c r="H178" s="271">
        <v>0.37930000000000003</v>
      </c>
      <c r="I178" s="271">
        <v>0.434</v>
      </c>
    </row>
    <row r="179" spans="1:9">
      <c r="A179" s="525" t="s">
        <v>429</v>
      </c>
      <c r="B179" s="551" t="s">
        <v>88</v>
      </c>
      <c r="C179" s="551" t="s">
        <v>88</v>
      </c>
      <c r="D179" s="551">
        <v>44.904600000000002</v>
      </c>
      <c r="E179" s="551">
        <v>5.1859000000000002</v>
      </c>
      <c r="F179" s="551">
        <v>52.092599999999997</v>
      </c>
      <c r="G179" s="552">
        <v>44.904600000000002</v>
      </c>
      <c r="H179" s="552">
        <v>44.6937</v>
      </c>
      <c r="I179" s="552">
        <v>44.695300000000003</v>
      </c>
    </row>
    <row r="180" spans="1:9">
      <c r="A180" s="529" t="s">
        <v>472</v>
      </c>
      <c r="B180" s="544" t="s">
        <v>88</v>
      </c>
      <c r="C180" s="544" t="s">
        <v>88</v>
      </c>
      <c r="D180" s="544">
        <v>16.431799999999999</v>
      </c>
      <c r="E180" s="544">
        <v>0.69450000000000001</v>
      </c>
      <c r="F180" s="544">
        <v>4.4885999999999999</v>
      </c>
      <c r="G180" s="545">
        <v>16.431799999999999</v>
      </c>
      <c r="H180" s="545">
        <v>3.8900999999999999</v>
      </c>
      <c r="I180" s="545">
        <v>3.9851000000000001</v>
      </c>
    </row>
    <row r="181" spans="1:9">
      <c r="A181" s="528" t="s">
        <v>430</v>
      </c>
      <c r="B181" s="541" t="s">
        <v>88</v>
      </c>
      <c r="C181" s="541" t="s">
        <v>88</v>
      </c>
      <c r="D181" s="541" t="s">
        <v>88</v>
      </c>
      <c r="E181" s="541">
        <v>0.16339999999999999</v>
      </c>
      <c r="F181" s="541">
        <v>0.3533</v>
      </c>
      <c r="G181" s="542" t="s">
        <v>88</v>
      </c>
      <c r="H181" s="542">
        <v>0.32340000000000002</v>
      </c>
      <c r="I181" s="542">
        <v>0.32090000000000002</v>
      </c>
    </row>
    <row r="182" spans="1:9">
      <c r="A182" s="529" t="s">
        <v>431</v>
      </c>
      <c r="B182" s="540" t="s">
        <v>88</v>
      </c>
      <c r="C182" s="540" t="s">
        <v>88</v>
      </c>
      <c r="D182" s="540">
        <v>19.7302</v>
      </c>
      <c r="E182" s="540">
        <v>0.10730000000000001</v>
      </c>
      <c r="F182" s="540">
        <v>0.1203</v>
      </c>
      <c r="G182" s="271">
        <v>19.7302</v>
      </c>
      <c r="H182" s="271">
        <v>0.1183</v>
      </c>
      <c r="I182" s="271">
        <v>0.26669999999999999</v>
      </c>
    </row>
    <row r="183" spans="1:9">
      <c r="A183" s="528" t="s">
        <v>432</v>
      </c>
      <c r="B183" s="546" t="s">
        <v>88</v>
      </c>
      <c r="C183" s="546" t="s">
        <v>88</v>
      </c>
      <c r="D183" s="546" t="s">
        <v>88</v>
      </c>
      <c r="E183" s="546">
        <v>6.8999999999999999E-3</v>
      </c>
      <c r="F183" s="546">
        <v>12.6477</v>
      </c>
      <c r="G183" s="547" t="s">
        <v>88</v>
      </c>
      <c r="H183" s="547">
        <v>10.6538</v>
      </c>
      <c r="I183" s="547">
        <v>10.5731</v>
      </c>
    </row>
    <row r="184" spans="1:9">
      <c r="A184" s="529" t="s">
        <v>433</v>
      </c>
      <c r="B184" s="544" t="s">
        <v>88</v>
      </c>
      <c r="C184" s="544" t="s">
        <v>88</v>
      </c>
      <c r="D184" s="544">
        <v>2.0966999999999998</v>
      </c>
      <c r="E184" s="544">
        <v>4.7399999999999998E-2</v>
      </c>
      <c r="F184" s="544">
        <v>2.379</v>
      </c>
      <c r="G184" s="545">
        <v>2.0966999999999998</v>
      </c>
      <c r="H184" s="545">
        <v>2.0112000000000001</v>
      </c>
      <c r="I184" s="545">
        <v>2.0118</v>
      </c>
    </row>
    <row r="185" spans="1:9">
      <c r="A185" s="528" t="s">
        <v>434</v>
      </c>
      <c r="B185" s="546" t="s">
        <v>88</v>
      </c>
      <c r="C185" s="546" t="s">
        <v>88</v>
      </c>
      <c r="D185" s="546">
        <v>6.6459999999999999</v>
      </c>
      <c r="E185" s="546">
        <v>4.1664000000000003</v>
      </c>
      <c r="F185" s="546">
        <v>11.936</v>
      </c>
      <c r="G185" s="547">
        <v>6.6459999999999999</v>
      </c>
      <c r="H185" s="547">
        <v>10.7105</v>
      </c>
      <c r="I185" s="547">
        <v>10.6797</v>
      </c>
    </row>
    <row r="186" spans="1:9">
      <c r="A186" s="529" t="s">
        <v>463</v>
      </c>
      <c r="B186" s="544" t="s">
        <v>88</v>
      </c>
      <c r="C186" s="544" t="s">
        <v>88</v>
      </c>
      <c r="D186" s="544" t="s">
        <v>88</v>
      </c>
      <c r="E186" s="544" t="s">
        <v>88</v>
      </c>
      <c r="F186" s="544">
        <v>5.9122000000000003</v>
      </c>
      <c r="G186" s="545" t="s">
        <v>88</v>
      </c>
      <c r="H186" s="545">
        <v>4.9797000000000002</v>
      </c>
      <c r="I186" s="545">
        <v>4.9420000000000002</v>
      </c>
    </row>
    <row r="187" spans="1:9">
      <c r="A187" s="528" t="s">
        <v>464</v>
      </c>
      <c r="B187" s="546" t="s">
        <v>88</v>
      </c>
      <c r="C187" s="546" t="s">
        <v>88</v>
      </c>
      <c r="D187" s="546" t="s">
        <v>88</v>
      </c>
      <c r="E187" s="546" t="s">
        <v>88</v>
      </c>
      <c r="F187" s="546">
        <v>14.2554</v>
      </c>
      <c r="G187" s="547" t="s">
        <v>88</v>
      </c>
      <c r="H187" s="547">
        <v>12.0068</v>
      </c>
      <c r="I187" s="547">
        <v>11.915900000000001</v>
      </c>
    </row>
    <row r="188" spans="1:9" s="7" customFormat="1">
      <c r="A188" s="559" t="s">
        <v>494</v>
      </c>
      <c r="B188" s="560" t="s">
        <v>88</v>
      </c>
      <c r="C188" s="560" t="s">
        <v>88</v>
      </c>
      <c r="D188" s="560">
        <v>4.2487000000000004</v>
      </c>
      <c r="E188" s="560">
        <v>20.094000000000001</v>
      </c>
      <c r="F188" s="560">
        <v>22.652999999999999</v>
      </c>
      <c r="G188" s="561">
        <v>4.2487000000000004</v>
      </c>
      <c r="H188" s="561">
        <v>22.249300000000002</v>
      </c>
      <c r="I188" s="561">
        <v>22.113</v>
      </c>
    </row>
    <row r="189" spans="1:9">
      <c r="A189" s="528" t="s">
        <v>473</v>
      </c>
      <c r="B189" s="546" t="s">
        <v>88</v>
      </c>
      <c r="C189" s="546" t="s">
        <v>88</v>
      </c>
      <c r="D189" s="546">
        <v>2.2951999999999999</v>
      </c>
      <c r="E189" s="546">
        <v>9.0420999999999996</v>
      </c>
      <c r="F189" s="546">
        <v>1.859</v>
      </c>
      <c r="G189" s="547">
        <v>2.2951999999999999</v>
      </c>
      <c r="H189" s="547">
        <v>2.9921000000000002</v>
      </c>
      <c r="I189" s="547">
        <v>2.9868000000000001</v>
      </c>
    </row>
    <row r="190" spans="1:9" s="47" customFormat="1">
      <c r="A190" s="529" t="s">
        <v>570</v>
      </c>
      <c r="B190" s="544" t="s">
        <v>88</v>
      </c>
      <c r="C190" s="544" t="s">
        <v>88</v>
      </c>
      <c r="D190" s="544">
        <v>1.9536</v>
      </c>
      <c r="E190" s="544">
        <v>11.0518</v>
      </c>
      <c r="F190" s="544">
        <v>20.793900000000001</v>
      </c>
      <c r="G190" s="545">
        <v>1.9536</v>
      </c>
      <c r="H190" s="545">
        <v>19.257200000000001</v>
      </c>
      <c r="I190" s="545">
        <v>19.126200000000001</v>
      </c>
    </row>
    <row r="191" spans="1:9" s="7" customFormat="1">
      <c r="A191" s="556" t="s">
        <v>435</v>
      </c>
      <c r="B191" s="557" t="s">
        <v>88</v>
      </c>
      <c r="C191" s="557" t="s">
        <v>88</v>
      </c>
      <c r="D191" s="557">
        <v>291.23689999999999</v>
      </c>
      <c r="E191" s="557">
        <v>166.72</v>
      </c>
      <c r="F191" s="557">
        <v>165.39570000000001</v>
      </c>
      <c r="G191" s="558">
        <v>291.23689999999999</v>
      </c>
      <c r="H191" s="558">
        <v>165.6046</v>
      </c>
      <c r="I191" s="558">
        <v>166.5558</v>
      </c>
    </row>
    <row r="192" spans="1:9">
      <c r="A192" s="526" t="s">
        <v>474</v>
      </c>
      <c r="B192" s="540" t="s">
        <v>88</v>
      </c>
      <c r="C192" s="540" t="s">
        <v>88</v>
      </c>
      <c r="D192" s="540">
        <v>19.851199999999999</v>
      </c>
      <c r="E192" s="540">
        <v>11.9878</v>
      </c>
      <c r="F192" s="540">
        <v>16.625900000000001</v>
      </c>
      <c r="G192" s="271">
        <v>19.851199999999999</v>
      </c>
      <c r="H192" s="271">
        <v>15.894299999999999</v>
      </c>
      <c r="I192" s="271">
        <v>15.924200000000001</v>
      </c>
    </row>
    <row r="193" spans="1:9">
      <c r="A193" s="527" t="s">
        <v>436</v>
      </c>
      <c r="B193" s="541" t="s">
        <v>88</v>
      </c>
      <c r="C193" s="541" t="s">
        <v>88</v>
      </c>
      <c r="D193" s="541">
        <v>8.5314999999999994</v>
      </c>
      <c r="E193" s="541">
        <v>12.909700000000001</v>
      </c>
      <c r="F193" s="541">
        <v>12.3291</v>
      </c>
      <c r="G193" s="542">
        <v>8.5314999999999994</v>
      </c>
      <c r="H193" s="542">
        <v>12.4207</v>
      </c>
      <c r="I193" s="542">
        <v>12.3912</v>
      </c>
    </row>
    <row r="194" spans="1:9">
      <c r="A194" s="526" t="s">
        <v>437</v>
      </c>
      <c r="B194" s="540" t="s">
        <v>88</v>
      </c>
      <c r="C194" s="540" t="s">
        <v>88</v>
      </c>
      <c r="D194" s="540">
        <v>130.63</v>
      </c>
      <c r="E194" s="540">
        <v>62.5321</v>
      </c>
      <c r="F194" s="540">
        <v>86.723200000000006</v>
      </c>
      <c r="G194" s="271">
        <v>130.63</v>
      </c>
      <c r="H194" s="271">
        <v>82.907399999999996</v>
      </c>
      <c r="I194" s="271">
        <v>83.268699999999995</v>
      </c>
    </row>
    <row r="195" spans="1:9">
      <c r="A195" s="527" t="s">
        <v>438</v>
      </c>
      <c r="B195" s="541" t="s">
        <v>88</v>
      </c>
      <c r="C195" s="541" t="s">
        <v>88</v>
      </c>
      <c r="D195" s="541">
        <v>54.088000000000001</v>
      </c>
      <c r="E195" s="541">
        <v>17.671800000000001</v>
      </c>
      <c r="F195" s="541">
        <v>6.3524000000000003</v>
      </c>
      <c r="G195" s="542">
        <v>54.088000000000001</v>
      </c>
      <c r="H195" s="542">
        <v>8.1379000000000001</v>
      </c>
      <c r="I195" s="542">
        <v>8.4857999999999993</v>
      </c>
    </row>
    <row r="196" spans="1:9" s="47" customFormat="1">
      <c r="A196" s="526" t="s">
        <v>439</v>
      </c>
      <c r="B196" s="540" t="s">
        <v>88</v>
      </c>
      <c r="C196" s="540" t="s">
        <v>88</v>
      </c>
      <c r="D196" s="540">
        <v>17.271799999999999</v>
      </c>
      <c r="E196" s="540">
        <v>7.9051999999999998</v>
      </c>
      <c r="F196" s="540">
        <v>2.7012</v>
      </c>
      <c r="G196" s="271">
        <v>17.271799999999999</v>
      </c>
      <c r="H196" s="271">
        <v>3.5219999999999998</v>
      </c>
      <c r="I196" s="271">
        <v>3.6261999999999999</v>
      </c>
    </row>
    <row r="197" spans="1:9">
      <c r="A197" s="527" t="s">
        <v>440</v>
      </c>
      <c r="B197" s="541" t="s">
        <v>88</v>
      </c>
      <c r="C197" s="541" t="s">
        <v>88</v>
      </c>
      <c r="D197" s="541">
        <v>60.864400000000003</v>
      </c>
      <c r="E197" s="541">
        <v>53.290100000000002</v>
      </c>
      <c r="F197" s="541">
        <v>38.850900000000003</v>
      </c>
      <c r="G197" s="542">
        <v>60.864400000000003</v>
      </c>
      <c r="H197" s="542">
        <v>41.128500000000003</v>
      </c>
      <c r="I197" s="542">
        <v>41.277900000000002</v>
      </c>
    </row>
    <row r="198" spans="1:9" s="7" customFormat="1">
      <c r="A198" s="553" t="s">
        <v>441</v>
      </c>
      <c r="B198" s="554" t="s">
        <v>88</v>
      </c>
      <c r="C198" s="554" t="s">
        <v>88</v>
      </c>
      <c r="D198" s="554">
        <v>117.5727</v>
      </c>
      <c r="E198" s="554">
        <v>151.02770000000001</v>
      </c>
      <c r="F198" s="554">
        <v>124.675</v>
      </c>
      <c r="G198" s="555">
        <v>117.5727</v>
      </c>
      <c r="H198" s="555">
        <v>128.83170000000001</v>
      </c>
      <c r="I198" s="555">
        <v>128.7465</v>
      </c>
    </row>
    <row r="199" spans="1:9">
      <c r="A199" s="527" t="s">
        <v>475</v>
      </c>
      <c r="B199" s="541" t="s">
        <v>88</v>
      </c>
      <c r="C199" s="541" t="s">
        <v>88</v>
      </c>
      <c r="D199" s="541" t="s">
        <v>88</v>
      </c>
      <c r="E199" s="541">
        <v>0.88949999999999996</v>
      </c>
      <c r="F199" s="541">
        <v>4.6041999999999996</v>
      </c>
      <c r="G199" s="542" t="s">
        <v>88</v>
      </c>
      <c r="H199" s="542">
        <v>4.0182000000000002</v>
      </c>
      <c r="I199" s="542">
        <v>3.9878</v>
      </c>
    </row>
    <row r="200" spans="1:9">
      <c r="A200" s="526" t="s">
        <v>442</v>
      </c>
      <c r="B200" s="540" t="s">
        <v>88</v>
      </c>
      <c r="C200" s="540" t="s">
        <v>88</v>
      </c>
      <c r="D200" s="540">
        <v>22.841899999999999</v>
      </c>
      <c r="E200" s="540">
        <v>0.14460000000000001</v>
      </c>
      <c r="F200" s="540">
        <v>1.7663</v>
      </c>
      <c r="G200" s="271">
        <v>22.841899999999999</v>
      </c>
      <c r="H200" s="271">
        <v>1.5105</v>
      </c>
      <c r="I200" s="271">
        <v>1.6719999999999999</v>
      </c>
    </row>
    <row r="201" spans="1:9">
      <c r="A201" s="527" t="s">
        <v>443</v>
      </c>
      <c r="B201" s="541" t="s">
        <v>88</v>
      </c>
      <c r="C201" s="541" t="s">
        <v>88</v>
      </c>
      <c r="D201" s="541">
        <v>2.8635999999999999</v>
      </c>
      <c r="E201" s="541">
        <v>40.835000000000001</v>
      </c>
      <c r="F201" s="541">
        <v>50.137300000000003</v>
      </c>
      <c r="G201" s="542">
        <v>2.8635999999999999</v>
      </c>
      <c r="H201" s="542">
        <v>48.67</v>
      </c>
      <c r="I201" s="542">
        <v>48.3232</v>
      </c>
    </row>
    <row r="202" spans="1:9">
      <c r="A202" s="526" t="s">
        <v>444</v>
      </c>
      <c r="B202" s="540" t="s">
        <v>88</v>
      </c>
      <c r="C202" s="540" t="s">
        <v>88</v>
      </c>
      <c r="D202" s="540">
        <v>88.116399999999999</v>
      </c>
      <c r="E202" s="540">
        <v>103.4127</v>
      </c>
      <c r="F202" s="540">
        <v>59.508600000000001</v>
      </c>
      <c r="G202" s="271">
        <v>88.116399999999999</v>
      </c>
      <c r="H202" s="271">
        <v>66.433899999999994</v>
      </c>
      <c r="I202" s="271">
        <v>66.597999999999999</v>
      </c>
    </row>
    <row r="203" spans="1:9" s="47" customFormat="1">
      <c r="A203" s="528" t="s">
        <v>445</v>
      </c>
      <c r="B203" s="546" t="s">
        <v>88</v>
      </c>
      <c r="C203" s="546" t="s">
        <v>88</v>
      </c>
      <c r="D203" s="546">
        <v>3.7507000000000001</v>
      </c>
      <c r="E203" s="546">
        <v>5.0881999999999996</v>
      </c>
      <c r="F203" s="546">
        <v>5.8541999999999996</v>
      </c>
      <c r="G203" s="547">
        <v>3.7507000000000001</v>
      </c>
      <c r="H203" s="547">
        <v>5.7333999999999996</v>
      </c>
      <c r="I203" s="547">
        <v>5.7183999999999999</v>
      </c>
    </row>
    <row r="204" spans="1:9">
      <c r="A204" s="529" t="s">
        <v>465</v>
      </c>
      <c r="B204" s="544" t="s">
        <v>88</v>
      </c>
      <c r="C204" s="544" t="s">
        <v>88</v>
      </c>
      <c r="D204" s="544" t="s">
        <v>88</v>
      </c>
      <c r="E204" s="544">
        <v>0.65780000000000005</v>
      </c>
      <c r="F204" s="544">
        <v>2.8043999999999998</v>
      </c>
      <c r="G204" s="545" t="s">
        <v>88</v>
      </c>
      <c r="H204" s="545">
        <v>2.4658000000000002</v>
      </c>
      <c r="I204" s="545">
        <v>2.4470999999999998</v>
      </c>
    </row>
    <row r="205" spans="1:9" s="7" customFormat="1">
      <c r="A205" s="556" t="s">
        <v>446</v>
      </c>
      <c r="B205" s="557" t="s">
        <v>88</v>
      </c>
      <c r="C205" s="557" t="s">
        <v>88</v>
      </c>
      <c r="D205" s="557">
        <v>39.481999999999999</v>
      </c>
      <c r="E205" s="557">
        <v>49.3735</v>
      </c>
      <c r="F205" s="557">
        <v>35.881500000000003</v>
      </c>
      <c r="G205" s="558">
        <v>39.481999999999999</v>
      </c>
      <c r="H205" s="558">
        <v>38.009700000000002</v>
      </c>
      <c r="I205" s="558">
        <v>38.020800000000001</v>
      </c>
    </row>
    <row r="206" spans="1:9">
      <c r="A206" s="529" t="s">
        <v>571</v>
      </c>
      <c r="B206" s="544" t="s">
        <v>88</v>
      </c>
      <c r="C206" s="544" t="s">
        <v>88</v>
      </c>
      <c r="D206" s="544" t="s">
        <v>88</v>
      </c>
      <c r="E206" s="544">
        <v>4.1437999999999997</v>
      </c>
      <c r="F206" s="544">
        <v>1.1457999999999999</v>
      </c>
      <c r="G206" s="545" t="s">
        <v>88</v>
      </c>
      <c r="H206" s="545">
        <v>1.6187</v>
      </c>
      <c r="I206" s="545">
        <v>1.6064000000000001</v>
      </c>
    </row>
    <row r="207" spans="1:9">
      <c r="A207" s="527" t="s">
        <v>447</v>
      </c>
      <c r="B207" s="541" t="s">
        <v>88</v>
      </c>
      <c r="C207" s="541" t="s">
        <v>88</v>
      </c>
      <c r="D207" s="541">
        <v>30.685400000000001</v>
      </c>
      <c r="E207" s="541">
        <v>25.9682</v>
      </c>
      <c r="F207" s="541">
        <v>16.190799999999999</v>
      </c>
      <c r="G207" s="542">
        <v>30.685400000000001</v>
      </c>
      <c r="H207" s="542">
        <v>17.733000000000001</v>
      </c>
      <c r="I207" s="542">
        <v>17.831099999999999</v>
      </c>
    </row>
    <row r="208" spans="1:9">
      <c r="A208" s="526" t="s">
        <v>448</v>
      </c>
      <c r="B208" s="540" t="s">
        <v>88</v>
      </c>
      <c r="C208" s="540" t="s">
        <v>88</v>
      </c>
      <c r="D208" s="540">
        <v>4.4847000000000001</v>
      </c>
      <c r="E208" s="540">
        <v>0.44440000000000002</v>
      </c>
      <c r="F208" s="540">
        <v>1.1324000000000001</v>
      </c>
      <c r="G208" s="271">
        <v>4.4847000000000001</v>
      </c>
      <c r="H208" s="271">
        <v>1.0239</v>
      </c>
      <c r="I208" s="271">
        <v>1.0501</v>
      </c>
    </row>
    <row r="209" spans="1:9">
      <c r="A209" s="528" t="s">
        <v>449</v>
      </c>
      <c r="B209" s="546" t="s">
        <v>88</v>
      </c>
      <c r="C209" s="546" t="s">
        <v>88</v>
      </c>
      <c r="D209" s="546">
        <v>3.7515999999999998</v>
      </c>
      <c r="E209" s="546">
        <v>7.1974999999999998</v>
      </c>
      <c r="F209" s="546">
        <v>4.2064000000000004</v>
      </c>
      <c r="G209" s="547">
        <v>3.7515999999999998</v>
      </c>
      <c r="H209" s="547">
        <v>4.6782000000000004</v>
      </c>
      <c r="I209" s="547">
        <v>4.6711999999999998</v>
      </c>
    </row>
    <row r="210" spans="1:9" s="47" customFormat="1">
      <c r="A210" s="529" t="s">
        <v>450</v>
      </c>
      <c r="B210" s="544" t="s">
        <v>88</v>
      </c>
      <c r="C210" s="544" t="s">
        <v>88</v>
      </c>
      <c r="D210" s="544">
        <v>0.56030000000000002</v>
      </c>
      <c r="E210" s="544">
        <v>11.6196</v>
      </c>
      <c r="F210" s="544">
        <v>13.206099999999999</v>
      </c>
      <c r="G210" s="545">
        <v>0.56030000000000002</v>
      </c>
      <c r="H210" s="545">
        <v>12.9558</v>
      </c>
      <c r="I210" s="545">
        <v>12.862</v>
      </c>
    </row>
    <row r="211" spans="1:9" s="7" customFormat="1">
      <c r="A211" s="556" t="s">
        <v>451</v>
      </c>
      <c r="B211" s="557" t="s">
        <v>88</v>
      </c>
      <c r="C211" s="557" t="s">
        <v>88</v>
      </c>
      <c r="D211" s="557">
        <v>27.627099999999999</v>
      </c>
      <c r="E211" s="557">
        <v>34.544699999999999</v>
      </c>
      <c r="F211" s="557">
        <v>49.939</v>
      </c>
      <c r="G211" s="558">
        <v>27.627099999999999</v>
      </c>
      <c r="H211" s="558">
        <v>47.510800000000003</v>
      </c>
      <c r="I211" s="558">
        <v>47.360199999999999</v>
      </c>
    </row>
    <row r="212" spans="1:9">
      <c r="A212" s="715" t="s">
        <v>453</v>
      </c>
      <c r="B212" s="716" t="s">
        <v>88</v>
      </c>
      <c r="C212" s="716" t="s">
        <v>88</v>
      </c>
      <c r="D212" s="716">
        <f>SUM(D153,D158,D164,D171,D175,D179,D188,D191,D198,D205,D211)</f>
        <v>775.1658000000001</v>
      </c>
      <c r="E212" s="716">
        <f t="shared" ref="E212:I212" si="7">SUM(E153,E158,E164,E171,E175,E179,E188,E191,E198,E205,E211)</f>
        <v>702.81050000000005</v>
      </c>
      <c r="F212" s="716">
        <f t="shared" si="7"/>
        <v>642.34419999999989</v>
      </c>
      <c r="G212" s="716">
        <f t="shared" si="7"/>
        <v>775.1658000000001</v>
      </c>
      <c r="H212" s="716">
        <f t="shared" si="7"/>
        <v>651.88189999999997</v>
      </c>
      <c r="I212" s="716">
        <f t="shared" si="7"/>
        <v>652.81519999999989</v>
      </c>
    </row>
    <row r="213" spans="1:9">
      <c r="A213" s="565" t="s">
        <v>485</v>
      </c>
      <c r="B213" s="3"/>
      <c r="C213" s="213"/>
      <c r="D213" s="3"/>
      <c r="E213" s="3"/>
      <c r="F213" s="213"/>
      <c r="G213" s="3"/>
      <c r="H213" s="3"/>
      <c r="I213" s="3"/>
    </row>
    <row r="214" spans="1:9">
      <c r="A214" s="38" t="s">
        <v>495</v>
      </c>
      <c r="B214" s="3"/>
      <c r="C214" s="213"/>
      <c r="D214" s="3"/>
      <c r="E214" s="3"/>
      <c r="F214" s="213"/>
      <c r="G214" s="3"/>
      <c r="H214" s="3"/>
      <c r="I214" s="3"/>
    </row>
    <row r="215" spans="1:9">
      <c r="A215" s="243" t="s">
        <v>662</v>
      </c>
      <c r="B215" s="3"/>
      <c r="C215" s="213"/>
      <c r="D215" s="3"/>
      <c r="E215" s="3"/>
      <c r="F215" s="213"/>
      <c r="G215" s="3"/>
      <c r="H215" s="3"/>
      <c r="I215" s="3"/>
    </row>
    <row r="216" spans="1:9">
      <c r="D216" s="587"/>
      <c r="E216" s="587"/>
      <c r="F216" s="587"/>
      <c r="G216" s="587"/>
      <c r="H216" s="587"/>
      <c r="I216" s="587"/>
    </row>
    <row r="217" spans="1:9" ht="87" customHeight="1">
      <c r="A217" s="753" t="s">
        <v>496</v>
      </c>
      <c r="B217" s="754"/>
      <c r="C217" s="754"/>
      <c r="D217" s="754"/>
      <c r="E217" s="754"/>
      <c r="F217" s="754"/>
      <c r="G217" s="754"/>
      <c r="H217" s="754"/>
      <c r="I217" s="755"/>
    </row>
  </sheetData>
  <mergeCells count="1">
    <mergeCell ref="A217:I217"/>
  </mergeCells>
  <printOptions horizontalCentered="1" verticalCentered="1"/>
  <pageMargins left="0.70866141732283472" right="0.70866141732283472" top="0.19685039370078741" bottom="0.19685039370078741" header="0" footer="0"/>
  <pageSetup paperSize="9" scale="50" firstPageNumber="83" orientation="landscape" useFirstPageNumber="1" r:id="rId1"/>
  <headerFooter>
    <oddHeader>&amp;RLes groupements à fiscalité propre en 2017</oddHeader>
    <oddFooter>&amp;LDirection Générale des Collectivités Locales / DESL&amp;C&amp;P&amp;RMise en ligne : mars 2019</oddFooter>
    <firstHeader>&amp;RLes groupements à fiscalité propre en 2016</firstHeader>
    <firstFooter>&amp;LDirection Générale des Collectivités Locales / DESL&amp;C&amp;P&amp;RMise en ligne : mai 2018</firstFooter>
  </headerFooter>
  <rowBreaks count="2" manualBreakCount="2">
    <brk id="73" max="16383" man="1"/>
    <brk id="144" max="16383" man="1"/>
  </rowBreaks>
</worksheet>
</file>

<file path=xl/worksheets/sheet27.xml><?xml version="1.0" encoding="utf-8"?>
<worksheet xmlns="http://schemas.openxmlformats.org/spreadsheetml/2006/main" xmlns:r="http://schemas.openxmlformats.org/officeDocument/2006/relationships">
  <sheetPr>
    <tabColor rgb="FF00B050"/>
  </sheetPr>
  <dimension ref="A1:K195"/>
  <sheetViews>
    <sheetView view="pageBreakPreview" zoomScale="60" zoomScaleNormal="100" workbookViewId="0">
      <selection activeCell="B3" sqref="B3"/>
    </sheetView>
  </sheetViews>
  <sheetFormatPr baseColWidth="10" defaultRowHeight="12.75"/>
  <cols>
    <col min="1" max="1" width="78.5703125" customWidth="1"/>
    <col min="2" max="9" width="17.28515625" customWidth="1"/>
    <col min="11" max="11" width="12" bestFit="1" customWidth="1"/>
  </cols>
  <sheetData>
    <row r="1" spans="1:9" ht="21">
      <c r="A1" s="9" t="s">
        <v>488</v>
      </c>
    </row>
    <row r="2" spans="1:9" ht="18">
      <c r="A2" s="9"/>
    </row>
    <row r="3" spans="1:9" ht="16.5">
      <c r="A3" s="88" t="s">
        <v>712</v>
      </c>
    </row>
    <row r="4" spans="1:9" ht="13.5" thickBot="1">
      <c r="A4" s="206"/>
      <c r="I4" s="443" t="s">
        <v>452</v>
      </c>
    </row>
    <row r="5" spans="1:9">
      <c r="A5" s="205" t="s">
        <v>457</v>
      </c>
      <c r="B5" s="530" t="s">
        <v>99</v>
      </c>
      <c r="C5" s="530" t="s">
        <v>100</v>
      </c>
      <c r="D5" s="530" t="s">
        <v>101</v>
      </c>
      <c r="E5" s="530" t="s">
        <v>341</v>
      </c>
      <c r="F5" s="531">
        <v>300000</v>
      </c>
      <c r="G5" s="532" t="s">
        <v>476</v>
      </c>
      <c r="H5" s="532" t="s">
        <v>476</v>
      </c>
      <c r="I5" s="532" t="s">
        <v>467</v>
      </c>
    </row>
    <row r="6" spans="1:9">
      <c r="A6" s="204"/>
      <c r="B6" s="533" t="s">
        <v>38</v>
      </c>
      <c r="C6" s="533" t="s">
        <v>38</v>
      </c>
      <c r="D6" s="533" t="s">
        <v>38</v>
      </c>
      <c r="E6" s="533" t="s">
        <v>38</v>
      </c>
      <c r="F6" s="533" t="s">
        <v>39</v>
      </c>
      <c r="G6" s="534" t="s">
        <v>741</v>
      </c>
      <c r="H6" s="534" t="s">
        <v>357</v>
      </c>
      <c r="I6" s="534" t="s">
        <v>115</v>
      </c>
    </row>
    <row r="7" spans="1:9" ht="13.5" thickBot="1">
      <c r="A7" s="207"/>
      <c r="B7" s="535" t="s">
        <v>102</v>
      </c>
      <c r="C7" s="535" t="s">
        <v>103</v>
      </c>
      <c r="D7" s="535" t="s">
        <v>104</v>
      </c>
      <c r="E7" s="535" t="s">
        <v>342</v>
      </c>
      <c r="F7" s="535" t="s">
        <v>105</v>
      </c>
      <c r="G7" s="536" t="s">
        <v>357</v>
      </c>
      <c r="H7" s="536" t="s">
        <v>105</v>
      </c>
      <c r="I7" s="536" t="s">
        <v>477</v>
      </c>
    </row>
    <row r="9" spans="1:9">
      <c r="A9" s="548" t="s">
        <v>407</v>
      </c>
      <c r="B9" s="549" t="s">
        <v>88</v>
      </c>
      <c r="C9" s="549">
        <v>80.427199999999999</v>
      </c>
      <c r="D9" s="549">
        <v>686.11620000000005</v>
      </c>
      <c r="E9" s="549">
        <v>1153.3208999999999</v>
      </c>
      <c r="F9" s="549">
        <v>97.337500000000006</v>
      </c>
      <c r="G9" s="550">
        <v>766.54340000000002</v>
      </c>
      <c r="H9" s="550">
        <v>1250.6584</v>
      </c>
      <c r="I9" s="550">
        <v>2017.2018</v>
      </c>
    </row>
    <row r="10" spans="1:9">
      <c r="A10" s="526" t="s">
        <v>408</v>
      </c>
      <c r="B10" s="540" t="s">
        <v>88</v>
      </c>
      <c r="C10" s="540">
        <v>75.2774</v>
      </c>
      <c r="D10" s="540">
        <v>655.58249999999998</v>
      </c>
      <c r="E10" s="540">
        <v>1088.2634</v>
      </c>
      <c r="F10" s="540">
        <v>87.765500000000003</v>
      </c>
      <c r="G10" s="271">
        <v>730.85990000000004</v>
      </c>
      <c r="H10" s="271">
        <v>1176.0289</v>
      </c>
      <c r="I10" s="271">
        <v>1906.8888999999999</v>
      </c>
    </row>
    <row r="11" spans="1:9">
      <c r="A11" s="527" t="s">
        <v>409</v>
      </c>
      <c r="B11" s="541" t="s">
        <v>88</v>
      </c>
      <c r="C11" s="541">
        <v>2.7486999999999999</v>
      </c>
      <c r="D11" s="541">
        <v>27.833400000000001</v>
      </c>
      <c r="E11" s="541">
        <v>48.8202</v>
      </c>
      <c r="F11" s="541">
        <v>6.1436000000000002</v>
      </c>
      <c r="G11" s="542">
        <v>30.582100000000001</v>
      </c>
      <c r="H11" s="542">
        <v>54.963799999999999</v>
      </c>
      <c r="I11" s="542">
        <v>85.545900000000003</v>
      </c>
    </row>
    <row r="12" spans="1:9">
      <c r="A12" s="526" t="s">
        <v>410</v>
      </c>
      <c r="B12" s="540" t="s">
        <v>88</v>
      </c>
      <c r="C12" s="540">
        <v>7.7799999999999994E-2</v>
      </c>
      <c r="D12" s="540">
        <v>0.70950000000000002</v>
      </c>
      <c r="E12" s="540">
        <v>1.3851</v>
      </c>
      <c r="F12" s="540">
        <v>0.56069999999999998</v>
      </c>
      <c r="G12" s="271">
        <v>0.7873</v>
      </c>
      <c r="H12" s="271">
        <v>1.9458</v>
      </c>
      <c r="I12" s="271">
        <v>2.7332000000000001</v>
      </c>
    </row>
    <row r="13" spans="1:9">
      <c r="A13" s="525" t="s">
        <v>411</v>
      </c>
      <c r="B13" s="551" t="s">
        <v>88</v>
      </c>
      <c r="C13" s="551">
        <v>10.9034</v>
      </c>
      <c r="D13" s="551">
        <v>135.18899999999999</v>
      </c>
      <c r="E13" s="551">
        <v>272.48739999999998</v>
      </c>
      <c r="F13" s="551">
        <v>10.5589</v>
      </c>
      <c r="G13" s="552">
        <v>146.0925</v>
      </c>
      <c r="H13" s="552">
        <v>283.0462</v>
      </c>
      <c r="I13" s="552">
        <v>429.13869999999997</v>
      </c>
    </row>
    <row r="14" spans="1:9">
      <c r="A14" s="526" t="s">
        <v>412</v>
      </c>
      <c r="B14" s="540" t="s">
        <v>88</v>
      </c>
      <c r="C14" s="540">
        <v>4.6399999999999997E-2</v>
      </c>
      <c r="D14" s="540">
        <v>9.7271000000000001</v>
      </c>
      <c r="E14" s="540">
        <v>20.261900000000001</v>
      </c>
      <c r="F14" s="540">
        <v>5.4432999999999998</v>
      </c>
      <c r="G14" s="271">
        <v>9.7735000000000003</v>
      </c>
      <c r="H14" s="271">
        <v>25.705100000000002</v>
      </c>
      <c r="I14" s="271">
        <v>35.478700000000003</v>
      </c>
    </row>
    <row r="15" spans="1:9">
      <c r="A15" s="527" t="s">
        <v>413</v>
      </c>
      <c r="B15" s="541" t="s">
        <v>88</v>
      </c>
      <c r="C15" s="541">
        <v>10.6623</v>
      </c>
      <c r="D15" s="541">
        <v>120.5051</v>
      </c>
      <c r="E15" s="541">
        <v>227.58760000000001</v>
      </c>
      <c r="F15" s="541">
        <v>5.0106999999999999</v>
      </c>
      <c r="G15" s="542">
        <v>131.16739999999999</v>
      </c>
      <c r="H15" s="542">
        <v>232.59829999999999</v>
      </c>
      <c r="I15" s="542">
        <v>363.76569999999998</v>
      </c>
    </row>
    <row r="16" spans="1:9">
      <c r="A16" s="526" t="s">
        <v>414</v>
      </c>
      <c r="B16" s="540" t="s">
        <v>88</v>
      </c>
      <c r="C16" s="540">
        <v>0.15179999999999999</v>
      </c>
      <c r="D16" s="540">
        <v>1.3176000000000001</v>
      </c>
      <c r="E16" s="540">
        <v>5.9020000000000001</v>
      </c>
      <c r="F16" s="540">
        <v>0.105</v>
      </c>
      <c r="G16" s="271">
        <v>1.4694</v>
      </c>
      <c r="H16" s="271">
        <v>6.0069999999999997</v>
      </c>
      <c r="I16" s="271">
        <v>7.4763000000000002</v>
      </c>
    </row>
    <row r="17" spans="1:9">
      <c r="A17" s="543" t="s">
        <v>415</v>
      </c>
      <c r="B17" s="541" t="s">
        <v>88</v>
      </c>
      <c r="C17" s="541">
        <v>4.2900000000000001E-2</v>
      </c>
      <c r="D17" s="541">
        <v>2.5804</v>
      </c>
      <c r="E17" s="541">
        <v>4.8815</v>
      </c>
      <c r="F17" s="541" t="s">
        <v>88</v>
      </c>
      <c r="G17" s="542">
        <v>2.6233</v>
      </c>
      <c r="H17" s="542">
        <v>4.8815</v>
      </c>
      <c r="I17" s="542">
        <v>7.5048000000000004</v>
      </c>
    </row>
    <row r="18" spans="1:9">
      <c r="A18" s="553" t="s">
        <v>416</v>
      </c>
      <c r="B18" s="554" t="s">
        <v>88</v>
      </c>
      <c r="C18" s="554">
        <v>15.521100000000001</v>
      </c>
      <c r="D18" s="554">
        <v>72.872399999999999</v>
      </c>
      <c r="E18" s="554">
        <v>124.0385</v>
      </c>
      <c r="F18" s="554">
        <v>4.9542000000000002</v>
      </c>
      <c r="G18" s="555">
        <v>88.393500000000003</v>
      </c>
      <c r="H18" s="555">
        <v>128.99270000000001</v>
      </c>
      <c r="I18" s="555">
        <v>217.3862</v>
      </c>
    </row>
    <row r="19" spans="1:9">
      <c r="A19" s="527" t="s">
        <v>469</v>
      </c>
      <c r="B19" s="541" t="s">
        <v>88</v>
      </c>
      <c r="C19" s="541">
        <v>0.75329999999999997</v>
      </c>
      <c r="D19" s="541">
        <v>6.0513000000000003</v>
      </c>
      <c r="E19" s="541">
        <v>2.851</v>
      </c>
      <c r="F19" s="541">
        <v>6.1800000000000001E-2</v>
      </c>
      <c r="G19" s="542">
        <v>6.8045999999999998</v>
      </c>
      <c r="H19" s="542">
        <v>2.9127999999999998</v>
      </c>
      <c r="I19" s="542">
        <v>9.7173999999999996</v>
      </c>
    </row>
    <row r="20" spans="1:9">
      <c r="A20" s="526" t="s">
        <v>418</v>
      </c>
      <c r="B20" s="540" t="s">
        <v>88</v>
      </c>
      <c r="C20" s="540">
        <v>5.6597</v>
      </c>
      <c r="D20" s="540">
        <v>26.279800000000002</v>
      </c>
      <c r="E20" s="540">
        <v>21.1037</v>
      </c>
      <c r="F20" s="540">
        <v>5.2299999999999999E-2</v>
      </c>
      <c r="G20" s="271">
        <v>31.939599999999999</v>
      </c>
      <c r="H20" s="271">
        <v>21.156099999999999</v>
      </c>
      <c r="I20" s="271">
        <v>53.095599999999997</v>
      </c>
    </row>
    <row r="21" spans="1:9">
      <c r="A21" s="543" t="s">
        <v>419</v>
      </c>
      <c r="B21" s="541" t="s">
        <v>88</v>
      </c>
      <c r="C21" s="541">
        <v>2.46E-2</v>
      </c>
      <c r="D21" s="541">
        <v>0.61560000000000004</v>
      </c>
      <c r="E21" s="541">
        <v>0.66210000000000002</v>
      </c>
      <c r="F21" s="541">
        <v>1.3747</v>
      </c>
      <c r="G21" s="542">
        <v>0.64019999999999999</v>
      </c>
      <c r="H21" s="542">
        <v>2.0367999999999999</v>
      </c>
      <c r="I21" s="542">
        <v>2.677</v>
      </c>
    </row>
    <row r="22" spans="1:9">
      <c r="A22" s="526" t="s">
        <v>420</v>
      </c>
      <c r="B22" s="540" t="s">
        <v>88</v>
      </c>
      <c r="C22" s="540">
        <v>0.1847</v>
      </c>
      <c r="D22" s="540">
        <v>10.358000000000001</v>
      </c>
      <c r="E22" s="540">
        <v>27.460999999999999</v>
      </c>
      <c r="F22" s="540">
        <v>2.774</v>
      </c>
      <c r="G22" s="271">
        <v>10.5427</v>
      </c>
      <c r="H22" s="271">
        <v>30.234999999999999</v>
      </c>
      <c r="I22" s="271">
        <v>40.777700000000003</v>
      </c>
    </row>
    <row r="23" spans="1:9">
      <c r="A23" s="527" t="s">
        <v>421</v>
      </c>
      <c r="B23" s="541" t="s">
        <v>88</v>
      </c>
      <c r="C23" s="541">
        <v>8.2623999999999995</v>
      </c>
      <c r="D23" s="541">
        <v>15.468500000000001</v>
      </c>
      <c r="E23" s="541">
        <v>59.303800000000003</v>
      </c>
      <c r="F23" s="541">
        <v>0.33589999999999998</v>
      </c>
      <c r="G23" s="542">
        <v>23.730899999999998</v>
      </c>
      <c r="H23" s="542">
        <v>59.639800000000001</v>
      </c>
      <c r="I23" s="542">
        <v>83.370599999999996</v>
      </c>
    </row>
    <row r="24" spans="1:9">
      <c r="A24" s="526" t="s">
        <v>422</v>
      </c>
      <c r="B24" s="540" t="s">
        <v>88</v>
      </c>
      <c r="C24" s="540">
        <v>0.63629999999999998</v>
      </c>
      <c r="D24" s="540">
        <v>14.1165</v>
      </c>
      <c r="E24" s="540">
        <v>10.098100000000001</v>
      </c>
      <c r="F24" s="540">
        <v>0.35549999999999998</v>
      </c>
      <c r="G24" s="271">
        <v>14.752800000000001</v>
      </c>
      <c r="H24" s="271">
        <v>10.4536</v>
      </c>
      <c r="I24" s="271">
        <v>25.206399999999999</v>
      </c>
    </row>
    <row r="25" spans="1:9">
      <c r="A25" s="525" t="s">
        <v>423</v>
      </c>
      <c r="B25" s="551" t="s">
        <v>88</v>
      </c>
      <c r="C25" s="551">
        <v>33.439900000000002</v>
      </c>
      <c r="D25" s="551">
        <v>205.25059999999999</v>
      </c>
      <c r="E25" s="551">
        <v>431.88139999999999</v>
      </c>
      <c r="F25" s="551">
        <v>92.604500000000002</v>
      </c>
      <c r="G25" s="552">
        <v>238.69049999999999</v>
      </c>
      <c r="H25" s="552">
        <v>524.48590000000002</v>
      </c>
      <c r="I25" s="552">
        <v>763.17639999999994</v>
      </c>
    </row>
    <row r="26" spans="1:9" s="47" customFormat="1">
      <c r="A26" s="529" t="s">
        <v>470</v>
      </c>
      <c r="B26" s="544" t="s">
        <v>88</v>
      </c>
      <c r="C26" s="544">
        <v>1.0557000000000001</v>
      </c>
      <c r="D26" s="544">
        <v>11.054</v>
      </c>
      <c r="E26" s="544">
        <v>36.223799999999997</v>
      </c>
      <c r="F26" s="544">
        <v>6.2789999999999999</v>
      </c>
      <c r="G26" s="545">
        <v>12.1097</v>
      </c>
      <c r="H26" s="545">
        <v>42.502800000000001</v>
      </c>
      <c r="I26" s="545">
        <v>54.612499999999997</v>
      </c>
    </row>
    <row r="27" spans="1:9" s="7" customFormat="1">
      <c r="A27" s="527" t="s">
        <v>424</v>
      </c>
      <c r="B27" s="541" t="s">
        <v>88</v>
      </c>
      <c r="C27" s="541">
        <v>15.9062</v>
      </c>
      <c r="D27" s="541">
        <v>112.55419999999999</v>
      </c>
      <c r="E27" s="541">
        <v>253.7741</v>
      </c>
      <c r="F27" s="541">
        <v>65.737099999999998</v>
      </c>
      <c r="G27" s="542">
        <v>128.46039999999999</v>
      </c>
      <c r="H27" s="542">
        <v>319.51119999999997</v>
      </c>
      <c r="I27" s="542">
        <v>447.97160000000002</v>
      </c>
    </row>
    <row r="28" spans="1:9">
      <c r="A28" s="529" t="s">
        <v>425</v>
      </c>
      <c r="B28" s="544" t="s">
        <v>88</v>
      </c>
      <c r="C28" s="544">
        <v>14.9162</v>
      </c>
      <c r="D28" s="544">
        <v>81.571700000000007</v>
      </c>
      <c r="E28" s="544">
        <v>138.7527</v>
      </c>
      <c r="F28" s="544">
        <v>20.5884</v>
      </c>
      <c r="G28" s="545">
        <v>96.487799999999993</v>
      </c>
      <c r="H28" s="545">
        <v>159.34110000000001</v>
      </c>
      <c r="I28" s="545">
        <v>255.8289</v>
      </c>
    </row>
    <row r="29" spans="1:9" s="47" customFormat="1">
      <c r="A29" s="525" t="s">
        <v>426</v>
      </c>
      <c r="B29" s="551" t="s">
        <v>88</v>
      </c>
      <c r="C29" s="551">
        <v>35.350999999999999</v>
      </c>
      <c r="D29" s="551">
        <v>240.4177</v>
      </c>
      <c r="E29" s="551">
        <v>320.5532</v>
      </c>
      <c r="F29" s="551">
        <v>30.6252</v>
      </c>
      <c r="G29" s="552">
        <v>275.76870000000002</v>
      </c>
      <c r="H29" s="552">
        <v>351.17840000000001</v>
      </c>
      <c r="I29" s="552">
        <v>626.94709999999998</v>
      </c>
    </row>
    <row r="30" spans="1:9">
      <c r="A30" s="526" t="s">
        <v>471</v>
      </c>
      <c r="B30" s="540" t="s">
        <v>88</v>
      </c>
      <c r="C30" s="540">
        <v>1.6559999999999999</v>
      </c>
      <c r="D30" s="540">
        <v>13.5288</v>
      </c>
      <c r="E30" s="540">
        <v>47.628399999999999</v>
      </c>
      <c r="F30" s="540">
        <v>5.4168000000000003</v>
      </c>
      <c r="G30" s="271">
        <v>15.184900000000001</v>
      </c>
      <c r="H30" s="271">
        <v>53.045200000000001</v>
      </c>
      <c r="I30" s="271">
        <v>68.230099999999993</v>
      </c>
    </row>
    <row r="31" spans="1:9" s="7" customFormat="1">
      <c r="A31" s="527" t="s">
        <v>427</v>
      </c>
      <c r="B31" s="541" t="s">
        <v>88</v>
      </c>
      <c r="C31" s="541">
        <v>21.145800000000001</v>
      </c>
      <c r="D31" s="541">
        <v>156.71109999999999</v>
      </c>
      <c r="E31" s="541">
        <v>224.8503</v>
      </c>
      <c r="F31" s="541">
        <v>24.1875</v>
      </c>
      <c r="G31" s="542">
        <v>177.85679999999999</v>
      </c>
      <c r="H31" s="542">
        <v>249.0377</v>
      </c>
      <c r="I31" s="542">
        <v>426.89460000000003</v>
      </c>
    </row>
    <row r="32" spans="1:9" s="47" customFormat="1">
      <c r="A32" s="526" t="s">
        <v>428</v>
      </c>
      <c r="B32" s="540" t="s">
        <v>88</v>
      </c>
      <c r="C32" s="540">
        <v>11.7554</v>
      </c>
      <c r="D32" s="540">
        <v>70.001599999999996</v>
      </c>
      <c r="E32" s="540">
        <v>44.773400000000002</v>
      </c>
      <c r="F32" s="540">
        <v>1.0207999999999999</v>
      </c>
      <c r="G32" s="271">
        <v>81.757000000000005</v>
      </c>
      <c r="H32" s="271">
        <v>45.794199999999996</v>
      </c>
      <c r="I32" s="271">
        <v>127.5513</v>
      </c>
    </row>
    <row r="33" spans="1:9">
      <c r="A33" s="525" t="s">
        <v>429</v>
      </c>
      <c r="B33" s="551" t="s">
        <v>88</v>
      </c>
      <c r="C33" s="551">
        <v>35.192399999999999</v>
      </c>
      <c r="D33" s="551">
        <v>237.0393</v>
      </c>
      <c r="E33" s="551">
        <v>251.09440000000001</v>
      </c>
      <c r="F33" s="551">
        <v>21.319099999999999</v>
      </c>
      <c r="G33" s="552">
        <v>272.23160000000001</v>
      </c>
      <c r="H33" s="552">
        <v>272.41359999999997</v>
      </c>
      <c r="I33" s="552">
        <v>544.64520000000005</v>
      </c>
    </row>
    <row r="34" spans="1:9">
      <c r="A34" s="526" t="s">
        <v>472</v>
      </c>
      <c r="B34" s="540" t="s">
        <v>88</v>
      </c>
      <c r="C34" s="540">
        <v>3.7471000000000001</v>
      </c>
      <c r="D34" s="540">
        <v>25.7545</v>
      </c>
      <c r="E34" s="540">
        <v>51.470999999999997</v>
      </c>
      <c r="F34" s="540">
        <v>4.8758999999999997</v>
      </c>
      <c r="G34" s="271">
        <v>29.5015</v>
      </c>
      <c r="H34" s="271">
        <v>56.346899999999998</v>
      </c>
      <c r="I34" s="271">
        <v>85.848399999999998</v>
      </c>
    </row>
    <row r="35" spans="1:9" s="7" customFormat="1">
      <c r="A35" s="527" t="s">
        <v>430</v>
      </c>
      <c r="B35" s="541" t="s">
        <v>88</v>
      </c>
      <c r="C35" s="541">
        <v>0.34910000000000002</v>
      </c>
      <c r="D35" s="541">
        <v>0.8155</v>
      </c>
      <c r="E35" s="541">
        <v>3.0354000000000001</v>
      </c>
      <c r="F35" s="541">
        <v>0.3891</v>
      </c>
      <c r="G35" s="542">
        <v>1.1647000000000001</v>
      </c>
      <c r="H35" s="542">
        <v>3.4245000000000001</v>
      </c>
      <c r="I35" s="542">
        <v>4.5891999999999999</v>
      </c>
    </row>
    <row r="36" spans="1:9">
      <c r="A36" s="529" t="s">
        <v>431</v>
      </c>
      <c r="B36" s="544" t="s">
        <v>88</v>
      </c>
      <c r="C36" s="544">
        <v>25.815300000000001</v>
      </c>
      <c r="D36" s="544">
        <v>144.446</v>
      </c>
      <c r="E36" s="544">
        <v>116.5988</v>
      </c>
      <c r="F36" s="544">
        <v>11.011100000000001</v>
      </c>
      <c r="G36" s="545">
        <v>170.26130000000001</v>
      </c>
      <c r="H36" s="545">
        <v>127.6099</v>
      </c>
      <c r="I36" s="545">
        <v>297.87119999999999</v>
      </c>
    </row>
    <row r="37" spans="1:9">
      <c r="A37" s="528" t="s">
        <v>432</v>
      </c>
      <c r="B37" s="541" t="s">
        <v>88</v>
      </c>
      <c r="C37" s="541" t="s">
        <v>88</v>
      </c>
      <c r="D37" s="541">
        <v>0.8569</v>
      </c>
      <c r="E37" s="541">
        <v>0.52300000000000002</v>
      </c>
      <c r="F37" s="541">
        <v>6.9999999999999999E-4</v>
      </c>
      <c r="G37" s="542">
        <v>0.8569</v>
      </c>
      <c r="H37" s="542">
        <v>0.52380000000000004</v>
      </c>
      <c r="I37" s="542">
        <v>1.3806</v>
      </c>
    </row>
    <row r="38" spans="1:9">
      <c r="A38" s="529" t="s">
        <v>433</v>
      </c>
      <c r="B38" s="540" t="s">
        <v>88</v>
      </c>
      <c r="C38" s="540">
        <v>1.3220000000000001</v>
      </c>
      <c r="D38" s="540">
        <v>6.0309999999999997</v>
      </c>
      <c r="E38" s="540">
        <v>24.116099999999999</v>
      </c>
      <c r="F38" s="540">
        <v>0.30680000000000002</v>
      </c>
      <c r="G38" s="271">
        <v>7.3529999999999998</v>
      </c>
      <c r="H38" s="271">
        <v>24.422899999999998</v>
      </c>
      <c r="I38" s="271">
        <v>31.7759</v>
      </c>
    </row>
    <row r="39" spans="1:9">
      <c r="A39" s="528" t="s">
        <v>434</v>
      </c>
      <c r="B39" s="546" t="s">
        <v>88</v>
      </c>
      <c r="C39" s="546">
        <v>3.5615999999999999</v>
      </c>
      <c r="D39" s="546">
        <v>58.771000000000001</v>
      </c>
      <c r="E39" s="546">
        <v>54.630699999999997</v>
      </c>
      <c r="F39" s="546">
        <v>4.7355999999999998</v>
      </c>
      <c r="G39" s="547">
        <v>62.332599999999999</v>
      </c>
      <c r="H39" s="547">
        <v>59.366300000000003</v>
      </c>
      <c r="I39" s="547">
        <v>121.69889999999999</v>
      </c>
    </row>
    <row r="40" spans="1:9" s="7" customFormat="1">
      <c r="A40" s="559" t="s">
        <v>494</v>
      </c>
      <c r="B40" s="560" t="s">
        <v>88</v>
      </c>
      <c r="C40" s="560">
        <v>2.0474000000000001</v>
      </c>
      <c r="D40" s="560">
        <v>22.0123</v>
      </c>
      <c r="E40" s="560">
        <v>33.217199999999998</v>
      </c>
      <c r="F40" s="560">
        <v>4.8357000000000001</v>
      </c>
      <c r="G40" s="561">
        <v>24.059799999999999</v>
      </c>
      <c r="H40" s="561">
        <v>38.052900000000001</v>
      </c>
      <c r="I40" s="561">
        <v>62.112699999999997</v>
      </c>
    </row>
    <row r="41" spans="1:9">
      <c r="A41" s="528" t="s">
        <v>473</v>
      </c>
      <c r="B41" s="546" t="s">
        <v>88</v>
      </c>
      <c r="C41" s="546">
        <v>1.2315</v>
      </c>
      <c r="D41" s="546">
        <v>16.021100000000001</v>
      </c>
      <c r="E41" s="546">
        <v>24.305599999999998</v>
      </c>
      <c r="F41" s="546">
        <v>4.1992000000000003</v>
      </c>
      <c r="G41" s="547">
        <v>17.252600000000001</v>
      </c>
      <c r="H41" s="547">
        <v>28.5047</v>
      </c>
      <c r="I41" s="547">
        <v>45.757300000000001</v>
      </c>
    </row>
    <row r="42" spans="1:9">
      <c r="A42" s="529" t="s">
        <v>570</v>
      </c>
      <c r="B42" s="544" t="s">
        <v>88</v>
      </c>
      <c r="C42" s="544">
        <v>0.81589999999999996</v>
      </c>
      <c r="D42" s="544">
        <v>5.8853</v>
      </c>
      <c r="E42" s="544">
        <v>8.4695999999999998</v>
      </c>
      <c r="F42" s="544">
        <v>0.63660000000000005</v>
      </c>
      <c r="G42" s="545">
        <v>6.7012999999999998</v>
      </c>
      <c r="H42" s="545">
        <v>9.1061999999999994</v>
      </c>
      <c r="I42" s="545">
        <v>15.807499999999999</v>
      </c>
    </row>
    <row r="43" spans="1:9" s="47" customFormat="1">
      <c r="A43" s="556" t="s">
        <v>435</v>
      </c>
      <c r="B43" s="557" t="s">
        <v>88</v>
      </c>
      <c r="C43" s="557">
        <v>78.456999999999994</v>
      </c>
      <c r="D43" s="557">
        <v>768.95349999999996</v>
      </c>
      <c r="E43" s="557">
        <v>1428.3976</v>
      </c>
      <c r="F43" s="557">
        <v>264.49849999999998</v>
      </c>
      <c r="G43" s="558">
        <v>847.41049999999996</v>
      </c>
      <c r="H43" s="558">
        <v>1692.8960999999999</v>
      </c>
      <c r="I43" s="558">
        <v>2540.3065999999999</v>
      </c>
    </row>
    <row r="44" spans="1:9">
      <c r="A44" s="529" t="s">
        <v>474</v>
      </c>
      <c r="B44" s="544" t="s">
        <v>88</v>
      </c>
      <c r="C44" s="544">
        <v>8.9548000000000005</v>
      </c>
      <c r="D44" s="544">
        <v>86.674599999999998</v>
      </c>
      <c r="E44" s="544">
        <v>139.4502</v>
      </c>
      <c r="F44" s="544">
        <v>13.134</v>
      </c>
      <c r="G44" s="545">
        <v>95.629400000000004</v>
      </c>
      <c r="H44" s="545">
        <v>152.58420000000001</v>
      </c>
      <c r="I44" s="545">
        <v>248.21369999999999</v>
      </c>
    </row>
    <row r="45" spans="1:9">
      <c r="A45" s="528" t="s">
        <v>436</v>
      </c>
      <c r="B45" s="546" t="s">
        <v>88</v>
      </c>
      <c r="C45" s="546">
        <v>2.8833000000000002</v>
      </c>
      <c r="D45" s="546">
        <v>27.409700000000001</v>
      </c>
      <c r="E45" s="546">
        <v>76.623999999999995</v>
      </c>
      <c r="F45" s="546">
        <v>10.357200000000001</v>
      </c>
      <c r="G45" s="547">
        <v>30.292899999999999</v>
      </c>
      <c r="H45" s="547">
        <v>86.981200000000001</v>
      </c>
      <c r="I45" s="547">
        <v>117.27419999999999</v>
      </c>
    </row>
    <row r="46" spans="1:9" s="7" customFormat="1">
      <c r="A46" s="529" t="s">
        <v>437</v>
      </c>
      <c r="B46" s="544" t="s">
        <v>88</v>
      </c>
      <c r="C46" s="544">
        <v>47.8489</v>
      </c>
      <c r="D46" s="544">
        <v>570.84720000000004</v>
      </c>
      <c r="E46" s="544">
        <v>1033.6003000000001</v>
      </c>
      <c r="F46" s="544">
        <v>213.3862</v>
      </c>
      <c r="G46" s="545">
        <v>618.6961</v>
      </c>
      <c r="H46" s="545">
        <v>1246.9864</v>
      </c>
      <c r="I46" s="545">
        <v>1865.6824999999999</v>
      </c>
    </row>
    <row r="47" spans="1:9">
      <c r="A47" s="528" t="s">
        <v>438</v>
      </c>
      <c r="B47" s="546" t="s">
        <v>88</v>
      </c>
      <c r="C47" s="546">
        <v>1.6628000000000001</v>
      </c>
      <c r="D47" s="546">
        <v>10.5002</v>
      </c>
      <c r="E47" s="546">
        <v>33.666899999999998</v>
      </c>
      <c r="F47" s="546">
        <v>10.306800000000001</v>
      </c>
      <c r="G47" s="547">
        <v>12.163</v>
      </c>
      <c r="H47" s="547">
        <v>43.973700000000001</v>
      </c>
      <c r="I47" s="547">
        <v>56.136699999999998</v>
      </c>
    </row>
    <row r="48" spans="1:9" s="47" customFormat="1">
      <c r="A48" s="526" t="s">
        <v>439</v>
      </c>
      <c r="B48" s="540" t="s">
        <v>88</v>
      </c>
      <c r="C48" s="540">
        <v>7.3547000000000002</v>
      </c>
      <c r="D48" s="540">
        <v>18.203399999999998</v>
      </c>
      <c r="E48" s="540">
        <v>27.0381</v>
      </c>
      <c r="F48" s="540">
        <v>9.8049999999999997</v>
      </c>
      <c r="G48" s="271">
        <v>25.5581</v>
      </c>
      <c r="H48" s="271">
        <v>36.8431</v>
      </c>
      <c r="I48" s="271">
        <v>62.401200000000003</v>
      </c>
    </row>
    <row r="49" spans="1:9" s="47" customFormat="1">
      <c r="A49" s="527" t="s">
        <v>440</v>
      </c>
      <c r="B49" s="541" t="s">
        <v>88</v>
      </c>
      <c r="C49" s="541">
        <v>4.3539000000000003</v>
      </c>
      <c r="D49" s="541">
        <v>52.842399999999998</v>
      </c>
      <c r="E49" s="541">
        <v>99.1126</v>
      </c>
      <c r="F49" s="541">
        <v>7.5092999999999996</v>
      </c>
      <c r="G49" s="542">
        <v>57.196300000000001</v>
      </c>
      <c r="H49" s="542">
        <v>106.6219</v>
      </c>
      <c r="I49" s="542">
        <v>163.81819999999999</v>
      </c>
    </row>
    <row r="50" spans="1:9" s="7" customFormat="1">
      <c r="A50" s="553" t="s">
        <v>441</v>
      </c>
      <c r="B50" s="554" t="s">
        <v>88</v>
      </c>
      <c r="C50" s="554">
        <v>15.0495</v>
      </c>
      <c r="D50" s="554">
        <v>180.74930000000001</v>
      </c>
      <c r="E50" s="554">
        <v>484.46339999999998</v>
      </c>
      <c r="F50" s="554">
        <v>61.927700000000002</v>
      </c>
      <c r="G50" s="555">
        <v>195.7987</v>
      </c>
      <c r="H50" s="555">
        <v>546.39110000000005</v>
      </c>
      <c r="I50" s="555">
        <v>742.18979999999999</v>
      </c>
    </row>
    <row r="51" spans="1:9">
      <c r="A51" s="527" t="s">
        <v>442</v>
      </c>
      <c r="B51" s="541" t="s">
        <v>88</v>
      </c>
      <c r="C51" s="541">
        <v>0.96360000000000001</v>
      </c>
      <c r="D51" s="541">
        <v>24.765599999999999</v>
      </c>
      <c r="E51" s="541">
        <v>54.630200000000002</v>
      </c>
      <c r="F51" s="541">
        <v>1.54E-2</v>
      </c>
      <c r="G51" s="542">
        <v>25.729199999999999</v>
      </c>
      <c r="H51" s="542">
        <v>54.645499999999998</v>
      </c>
      <c r="I51" s="542">
        <v>80.374799999999993</v>
      </c>
    </row>
    <row r="52" spans="1:9" s="7" customFormat="1">
      <c r="A52" s="526" t="s">
        <v>443</v>
      </c>
      <c r="B52" s="540" t="s">
        <v>88</v>
      </c>
      <c r="C52" s="540">
        <v>5.5747</v>
      </c>
      <c r="D52" s="540">
        <v>104.5864</v>
      </c>
      <c r="E52" s="540">
        <v>347.52260000000001</v>
      </c>
      <c r="F52" s="540">
        <v>49.258499999999998</v>
      </c>
      <c r="G52" s="271">
        <v>110.1611</v>
      </c>
      <c r="H52" s="271">
        <v>396.78109999999998</v>
      </c>
      <c r="I52" s="271">
        <v>506.94229999999999</v>
      </c>
    </row>
    <row r="53" spans="1:9">
      <c r="A53" s="527" t="s">
        <v>444</v>
      </c>
      <c r="B53" s="541" t="s">
        <v>88</v>
      </c>
      <c r="C53" s="541">
        <v>7.9081999999999999</v>
      </c>
      <c r="D53" s="541">
        <v>49.878700000000002</v>
      </c>
      <c r="E53" s="541">
        <v>76.182299999999998</v>
      </c>
      <c r="F53" s="541">
        <v>11.673400000000001</v>
      </c>
      <c r="G53" s="542">
        <v>57.786900000000003</v>
      </c>
      <c r="H53" s="542">
        <v>87.855599999999995</v>
      </c>
      <c r="I53" s="542">
        <v>145.64250000000001</v>
      </c>
    </row>
    <row r="54" spans="1:9" s="47" customFormat="1">
      <c r="A54" s="526" t="s">
        <v>445</v>
      </c>
      <c r="B54" s="540" t="s">
        <v>88</v>
      </c>
      <c r="C54" s="540">
        <v>0.60289999999999999</v>
      </c>
      <c r="D54" s="540">
        <v>1.5185999999999999</v>
      </c>
      <c r="E54" s="540">
        <v>6.1283000000000003</v>
      </c>
      <c r="F54" s="540">
        <v>0.98040000000000005</v>
      </c>
      <c r="G54" s="271">
        <v>2.1215000000000002</v>
      </c>
      <c r="H54" s="271">
        <v>7.1087999999999996</v>
      </c>
      <c r="I54" s="271">
        <v>9.2302</v>
      </c>
    </row>
    <row r="55" spans="1:9" s="7" customFormat="1">
      <c r="A55" s="525" t="s">
        <v>446</v>
      </c>
      <c r="B55" s="551" t="s">
        <v>88</v>
      </c>
      <c r="C55" s="551">
        <v>16.797799999999999</v>
      </c>
      <c r="D55" s="551">
        <v>184.4299</v>
      </c>
      <c r="E55" s="551">
        <v>281.63729999999998</v>
      </c>
      <c r="F55" s="551">
        <v>32.483600000000003</v>
      </c>
      <c r="G55" s="552">
        <v>201.2277</v>
      </c>
      <c r="H55" s="552">
        <v>314.12090000000001</v>
      </c>
      <c r="I55" s="552">
        <v>515.34860000000003</v>
      </c>
    </row>
    <row r="56" spans="1:9" s="47" customFormat="1">
      <c r="A56" s="526" t="s">
        <v>447</v>
      </c>
      <c r="B56" s="540" t="s">
        <v>88</v>
      </c>
      <c r="C56" s="540">
        <v>8.7280999999999995</v>
      </c>
      <c r="D56" s="540">
        <v>101.9534</v>
      </c>
      <c r="E56" s="540">
        <v>201.1798</v>
      </c>
      <c r="F56" s="540">
        <v>18.085000000000001</v>
      </c>
      <c r="G56" s="271">
        <v>110.6815</v>
      </c>
      <c r="H56" s="271">
        <v>219.26480000000001</v>
      </c>
      <c r="I56" s="271">
        <v>329.94630000000001</v>
      </c>
    </row>
    <row r="57" spans="1:9">
      <c r="A57" s="527" t="s">
        <v>448</v>
      </c>
      <c r="B57" s="541" t="s">
        <v>88</v>
      </c>
      <c r="C57" s="541">
        <v>0.14530000000000001</v>
      </c>
      <c r="D57" s="541">
        <v>1.2559</v>
      </c>
      <c r="E57" s="541">
        <v>2.4165000000000001</v>
      </c>
      <c r="F57" s="541" t="s">
        <v>88</v>
      </c>
      <c r="G57" s="542">
        <v>1.4012</v>
      </c>
      <c r="H57" s="542">
        <v>2.4165000000000001</v>
      </c>
      <c r="I57" s="542">
        <v>3.8178000000000001</v>
      </c>
    </row>
    <row r="58" spans="1:9">
      <c r="A58" s="526" t="s">
        <v>449</v>
      </c>
      <c r="B58" s="540" t="s">
        <v>88</v>
      </c>
      <c r="C58" s="540">
        <v>5.9054000000000002</v>
      </c>
      <c r="D58" s="540">
        <v>67.988600000000005</v>
      </c>
      <c r="E58" s="540">
        <v>69.375799999999998</v>
      </c>
      <c r="F58" s="540">
        <v>11.8066</v>
      </c>
      <c r="G58" s="271">
        <v>73.894000000000005</v>
      </c>
      <c r="H58" s="271">
        <v>81.182400000000001</v>
      </c>
      <c r="I58" s="271">
        <v>155.07650000000001</v>
      </c>
    </row>
    <row r="59" spans="1:9" s="7" customFormat="1">
      <c r="A59" s="528" t="s">
        <v>450</v>
      </c>
      <c r="B59" s="546" t="s">
        <v>88</v>
      </c>
      <c r="C59" s="546">
        <v>0.7036</v>
      </c>
      <c r="D59" s="546">
        <v>12.6609</v>
      </c>
      <c r="E59" s="546">
        <v>6.1969000000000003</v>
      </c>
      <c r="F59" s="546">
        <v>2.5920000000000001</v>
      </c>
      <c r="G59" s="547">
        <v>13.3645</v>
      </c>
      <c r="H59" s="547">
        <v>8.7888999999999999</v>
      </c>
      <c r="I59" s="547">
        <v>22.153400000000001</v>
      </c>
    </row>
    <row r="60" spans="1:9" s="7" customFormat="1">
      <c r="A60" s="559" t="s">
        <v>451</v>
      </c>
      <c r="B60" s="560" t="s">
        <v>88</v>
      </c>
      <c r="C60" s="560">
        <v>17.084900000000001</v>
      </c>
      <c r="D60" s="560">
        <v>115.8232</v>
      </c>
      <c r="E60" s="560">
        <v>152.71350000000001</v>
      </c>
      <c r="F60" s="560">
        <v>35.065600000000003</v>
      </c>
      <c r="G60" s="561">
        <v>132.90809999999999</v>
      </c>
      <c r="H60" s="561">
        <v>187.7791</v>
      </c>
      <c r="I60" s="561">
        <v>320.68720000000002</v>
      </c>
    </row>
    <row r="61" spans="1:9">
      <c r="A61" s="588" t="s">
        <v>453</v>
      </c>
      <c r="B61" s="589" t="s">
        <v>88</v>
      </c>
      <c r="C61" s="589">
        <f>SUM(C9,C13,C18,C25,C29,C33,C40,C43,C50,C55,C60)</f>
        <v>340.27160000000003</v>
      </c>
      <c r="D61" s="589">
        <f t="shared" ref="D61:I61" si="0">SUM(D9,D13,D18,D25,D29,D33,D40,D43,D50,D55,D60)</f>
        <v>2848.8534</v>
      </c>
      <c r="E61" s="589">
        <f t="shared" si="0"/>
        <v>4933.8047999999999</v>
      </c>
      <c r="F61" s="589">
        <f t="shared" si="0"/>
        <v>656.21050000000002</v>
      </c>
      <c r="G61" s="589">
        <f t="shared" si="0"/>
        <v>3189.125</v>
      </c>
      <c r="H61" s="589">
        <f t="shared" si="0"/>
        <v>5590.0153</v>
      </c>
      <c r="I61" s="589">
        <f t="shared" si="0"/>
        <v>8779.1402999999991</v>
      </c>
    </row>
    <row r="62" spans="1:9">
      <c r="A62" s="218" t="s">
        <v>481</v>
      </c>
      <c r="B62" s="585"/>
      <c r="C62" s="585"/>
      <c r="D62" s="585"/>
      <c r="E62" s="585"/>
      <c r="F62" s="585"/>
      <c r="G62" s="585"/>
      <c r="H62" s="585"/>
      <c r="I62" s="585"/>
    </row>
    <row r="63" spans="1:9">
      <c r="A63" s="565" t="s">
        <v>486</v>
      </c>
      <c r="B63" s="3"/>
      <c r="C63" s="213"/>
      <c r="D63" s="3"/>
      <c r="E63" s="3"/>
      <c r="F63" s="213"/>
      <c r="G63" s="3"/>
      <c r="H63" s="3"/>
      <c r="I63" s="3"/>
    </row>
    <row r="64" spans="1:9">
      <c r="A64" s="38" t="s">
        <v>495</v>
      </c>
      <c r="B64" s="3"/>
      <c r="C64" s="213"/>
      <c r="D64" s="3"/>
      <c r="E64" s="3"/>
      <c r="F64" s="213"/>
      <c r="G64" s="3"/>
      <c r="H64" s="3"/>
      <c r="I64" s="3"/>
    </row>
    <row r="65" spans="1:9">
      <c r="A65" s="243" t="s">
        <v>662</v>
      </c>
      <c r="B65" s="3"/>
      <c r="C65" s="213"/>
      <c r="D65" s="3"/>
      <c r="E65" s="3"/>
      <c r="F65" s="213"/>
      <c r="G65" s="3"/>
      <c r="H65" s="3"/>
      <c r="I65" s="3"/>
    </row>
    <row r="68" spans="1:9" ht="16.5">
      <c r="A68" s="88" t="s">
        <v>727</v>
      </c>
    </row>
    <row r="69" spans="1:9" ht="13.5" thickBot="1">
      <c r="A69" s="206"/>
      <c r="I69" s="443" t="s">
        <v>27</v>
      </c>
    </row>
    <row r="70" spans="1:9">
      <c r="A70" s="205" t="s">
        <v>457</v>
      </c>
      <c r="B70" s="530" t="s">
        <v>99</v>
      </c>
      <c r="C70" s="530" t="s">
        <v>100</v>
      </c>
      <c r="D70" s="530" t="s">
        <v>101</v>
      </c>
      <c r="E70" s="530" t="s">
        <v>341</v>
      </c>
      <c r="F70" s="531">
        <v>300000</v>
      </c>
      <c r="G70" s="532" t="s">
        <v>476</v>
      </c>
      <c r="H70" s="532" t="s">
        <v>476</v>
      </c>
      <c r="I70" s="532" t="s">
        <v>467</v>
      </c>
    </row>
    <row r="71" spans="1:9">
      <c r="A71" s="204"/>
      <c r="B71" s="533" t="s">
        <v>38</v>
      </c>
      <c r="C71" s="533" t="s">
        <v>38</v>
      </c>
      <c r="D71" s="533" t="s">
        <v>38</v>
      </c>
      <c r="E71" s="533" t="s">
        <v>38</v>
      </c>
      <c r="F71" s="533" t="s">
        <v>39</v>
      </c>
      <c r="G71" s="534" t="s">
        <v>741</v>
      </c>
      <c r="H71" s="534" t="s">
        <v>357</v>
      </c>
      <c r="I71" s="534" t="s">
        <v>115</v>
      </c>
    </row>
    <row r="72" spans="1:9" ht="13.5" thickBot="1">
      <c r="A72" s="207"/>
      <c r="B72" s="535" t="s">
        <v>102</v>
      </c>
      <c r="C72" s="535" t="s">
        <v>103</v>
      </c>
      <c r="D72" s="535" t="s">
        <v>104</v>
      </c>
      <c r="E72" s="535" t="s">
        <v>342</v>
      </c>
      <c r="F72" s="535" t="s">
        <v>105</v>
      </c>
      <c r="G72" s="536" t="s">
        <v>357</v>
      </c>
      <c r="H72" s="536" t="s">
        <v>105</v>
      </c>
      <c r="I72" s="536" t="s">
        <v>477</v>
      </c>
    </row>
    <row r="74" spans="1:9">
      <c r="A74" s="548" t="s">
        <v>407</v>
      </c>
      <c r="B74" s="566" t="s">
        <v>88</v>
      </c>
      <c r="C74" s="566">
        <f t="shared" ref="C74:I83" si="1">IF(C9="-","-",C9/C$61)</f>
        <v>0.23636177688646362</v>
      </c>
      <c r="D74" s="566">
        <f t="shared" si="1"/>
        <v>0.2408394198171096</v>
      </c>
      <c r="E74" s="566">
        <f t="shared" si="1"/>
        <v>0.23375892374177429</v>
      </c>
      <c r="F74" s="566">
        <f t="shared" si="1"/>
        <v>0.14833273774192884</v>
      </c>
      <c r="G74" s="567">
        <f t="shared" si="1"/>
        <v>0.24036166660134051</v>
      </c>
      <c r="H74" s="567">
        <f t="shared" si="1"/>
        <v>0.22373076510184151</v>
      </c>
      <c r="I74" s="567">
        <f t="shared" si="1"/>
        <v>0.22977213383866302</v>
      </c>
    </row>
    <row r="75" spans="1:9">
      <c r="A75" s="526" t="s">
        <v>408</v>
      </c>
      <c r="B75" s="568" t="s">
        <v>88</v>
      </c>
      <c r="C75" s="568">
        <f t="shared" si="1"/>
        <v>0.22122739599778526</v>
      </c>
      <c r="D75" s="568">
        <f t="shared" si="1"/>
        <v>0.23012152889299253</v>
      </c>
      <c r="E75" s="568">
        <f t="shared" si="1"/>
        <v>0.22057285282141686</v>
      </c>
      <c r="F75" s="568">
        <f t="shared" si="1"/>
        <v>0.13374595499462444</v>
      </c>
      <c r="G75" s="569">
        <f t="shared" si="1"/>
        <v>0.22917254732881279</v>
      </c>
      <c r="H75" s="569">
        <f t="shared" si="1"/>
        <v>0.21038026496993667</v>
      </c>
      <c r="I75" s="569">
        <f t="shared" si="1"/>
        <v>0.21720679187687661</v>
      </c>
    </row>
    <row r="76" spans="1:9">
      <c r="A76" s="527" t="s">
        <v>409</v>
      </c>
      <c r="B76" s="570" t="s">
        <v>88</v>
      </c>
      <c r="C76" s="570">
        <f t="shared" si="1"/>
        <v>8.0779589010660877E-3</v>
      </c>
      <c r="D76" s="570">
        <f t="shared" si="1"/>
        <v>9.7700359028653431E-3</v>
      </c>
      <c r="E76" s="570">
        <f t="shared" si="1"/>
        <v>9.8950408415022818E-3</v>
      </c>
      <c r="F76" s="570">
        <f t="shared" si="1"/>
        <v>9.3622397081424332E-3</v>
      </c>
      <c r="G76" s="571">
        <f t="shared" si="1"/>
        <v>9.5894955512875798E-3</v>
      </c>
      <c r="H76" s="571">
        <f t="shared" si="1"/>
        <v>9.8324954495205043E-3</v>
      </c>
      <c r="I76" s="571">
        <f t="shared" si="1"/>
        <v>9.7442229052883463E-3</v>
      </c>
    </row>
    <row r="77" spans="1:9">
      <c r="A77" s="526" t="s">
        <v>410</v>
      </c>
      <c r="B77" s="568" t="s">
        <v>88</v>
      </c>
      <c r="C77" s="568">
        <f t="shared" si="1"/>
        <v>2.2864088569248797E-4</v>
      </c>
      <c r="D77" s="568">
        <f t="shared" si="1"/>
        <v>2.4904756418845563E-4</v>
      </c>
      <c r="E77" s="568">
        <f t="shared" si="1"/>
        <v>2.8073668419147834E-4</v>
      </c>
      <c r="F77" s="568">
        <f t="shared" si="1"/>
        <v>8.5445142983844359E-4</v>
      </c>
      <c r="G77" s="569">
        <f t="shared" si="1"/>
        <v>2.468702230235566E-4</v>
      </c>
      <c r="H77" s="569">
        <f t="shared" si="1"/>
        <v>3.480849149017535E-4</v>
      </c>
      <c r="I77" s="569">
        <f t="shared" si="1"/>
        <v>3.1132888945857264E-4</v>
      </c>
    </row>
    <row r="78" spans="1:9">
      <c r="A78" s="525" t="s">
        <v>411</v>
      </c>
      <c r="B78" s="572" t="s">
        <v>88</v>
      </c>
      <c r="C78" s="572">
        <f t="shared" si="1"/>
        <v>3.2043226646008657E-2</v>
      </c>
      <c r="D78" s="572">
        <f t="shared" si="1"/>
        <v>4.7453828266487842E-2</v>
      </c>
      <c r="E78" s="572">
        <f t="shared" si="1"/>
        <v>5.5228654364274807E-2</v>
      </c>
      <c r="F78" s="572">
        <f t="shared" si="1"/>
        <v>1.6090720889104942E-2</v>
      </c>
      <c r="G78" s="573">
        <f t="shared" si="1"/>
        <v>4.5809587269235293E-2</v>
      </c>
      <c r="H78" s="573">
        <f t="shared" si="1"/>
        <v>5.0634244239009508E-2</v>
      </c>
      <c r="I78" s="573">
        <f t="shared" si="1"/>
        <v>4.8881631382517034E-2</v>
      </c>
    </row>
    <row r="79" spans="1:9">
      <c r="A79" s="526" t="s">
        <v>412</v>
      </c>
      <c r="B79" s="568" t="s">
        <v>88</v>
      </c>
      <c r="C79" s="568">
        <f t="shared" si="1"/>
        <v>1.3636165933330902E-4</v>
      </c>
      <c r="D79" s="568">
        <f t="shared" si="1"/>
        <v>3.4143912073538079E-3</v>
      </c>
      <c r="E79" s="568">
        <f t="shared" si="1"/>
        <v>4.1067494198392283E-3</v>
      </c>
      <c r="F79" s="568">
        <f t="shared" si="1"/>
        <v>8.2950516640620652E-3</v>
      </c>
      <c r="G79" s="569">
        <f t="shared" si="1"/>
        <v>3.0646337161447106E-3</v>
      </c>
      <c r="H79" s="569">
        <f t="shared" si="1"/>
        <v>4.5983952852508298E-3</v>
      </c>
      <c r="I79" s="569">
        <f t="shared" si="1"/>
        <v>4.0412499160082912E-3</v>
      </c>
    </row>
    <row r="80" spans="1:9">
      <c r="A80" s="527" t="s">
        <v>413</v>
      </c>
      <c r="B80" s="570" t="s">
        <v>88</v>
      </c>
      <c r="C80" s="570">
        <f t="shared" si="1"/>
        <v>3.1334675006671135E-2</v>
      </c>
      <c r="D80" s="570">
        <f t="shared" si="1"/>
        <v>4.2299508988423204E-2</v>
      </c>
      <c r="E80" s="570">
        <f t="shared" si="1"/>
        <v>4.612821326048408E-2</v>
      </c>
      <c r="F80" s="570">
        <f t="shared" si="1"/>
        <v>7.6358119841118052E-3</v>
      </c>
      <c r="G80" s="571">
        <f t="shared" si="1"/>
        <v>4.1129588837063455E-2</v>
      </c>
      <c r="H80" s="571">
        <f t="shared" si="1"/>
        <v>4.1609599887857195E-2</v>
      </c>
      <c r="I80" s="571">
        <f t="shared" si="1"/>
        <v>4.1435230281033325E-2</v>
      </c>
    </row>
    <row r="81" spans="1:9">
      <c r="A81" s="526" t="s">
        <v>414</v>
      </c>
      <c r="B81" s="568" t="s">
        <v>88</v>
      </c>
      <c r="C81" s="568">
        <f t="shared" si="1"/>
        <v>4.4611422169819632E-4</v>
      </c>
      <c r="D81" s="568">
        <f t="shared" si="1"/>
        <v>4.6250186127513621E-4</v>
      </c>
      <c r="E81" s="568">
        <f t="shared" si="1"/>
        <v>1.1962370298881707E-3</v>
      </c>
      <c r="F81" s="568">
        <f t="shared" si="1"/>
        <v>1.6000963105588831E-4</v>
      </c>
      <c r="G81" s="569">
        <f t="shared" si="1"/>
        <v>4.6075334143377887E-4</v>
      </c>
      <c r="H81" s="569">
        <f t="shared" si="1"/>
        <v>1.0745945543297528E-3</v>
      </c>
      <c r="I81" s="569">
        <f t="shared" si="1"/>
        <v>8.515981912260818E-4</v>
      </c>
    </row>
    <row r="82" spans="1:9">
      <c r="A82" s="543" t="s">
        <v>415</v>
      </c>
      <c r="B82" s="570" t="s">
        <v>88</v>
      </c>
      <c r="C82" s="570">
        <f t="shared" si="1"/>
        <v>1.2607575830601202E-4</v>
      </c>
      <c r="D82" s="570">
        <f t="shared" si="1"/>
        <v>9.057679135051316E-4</v>
      </c>
      <c r="E82" s="570">
        <f t="shared" si="1"/>
        <v>9.8939868881719843E-4</v>
      </c>
      <c r="F82" s="570" t="str">
        <f t="shared" si="1"/>
        <v>-</v>
      </c>
      <c r="G82" s="571">
        <f t="shared" si="1"/>
        <v>8.2257672559087525E-4</v>
      </c>
      <c r="H82" s="571">
        <f t="shared" si="1"/>
        <v>8.7325342383231044E-4</v>
      </c>
      <c r="I82" s="571">
        <f t="shared" si="1"/>
        <v>8.5484452276038934E-4</v>
      </c>
    </row>
    <row r="83" spans="1:9">
      <c r="A83" s="553" t="s">
        <v>416</v>
      </c>
      <c r="B83" s="574" t="s">
        <v>88</v>
      </c>
      <c r="C83" s="574">
        <f t="shared" si="1"/>
        <v>4.561385669565135E-2</v>
      </c>
      <c r="D83" s="574">
        <f t="shared" si="1"/>
        <v>2.5579554216443711E-2</v>
      </c>
      <c r="E83" s="574">
        <f t="shared" si="1"/>
        <v>2.514053656926192E-2</v>
      </c>
      <c r="F83" s="574">
        <f t="shared" si="1"/>
        <v>7.5497115635912559E-3</v>
      </c>
      <c r="G83" s="575">
        <f t="shared" si="1"/>
        <v>2.7717163798847647E-2</v>
      </c>
      <c r="H83" s="575">
        <f t="shared" si="1"/>
        <v>2.3075554015031051E-2</v>
      </c>
      <c r="I83" s="575">
        <f t="shared" si="1"/>
        <v>2.4761672848536209E-2</v>
      </c>
    </row>
    <row r="84" spans="1:9">
      <c r="A84" s="527" t="s">
        <v>469</v>
      </c>
      <c r="B84" s="570" t="s">
        <v>88</v>
      </c>
      <c r="C84" s="570">
        <f t="shared" ref="C84:I93" si="2">IF(C19="-","-",C19/C$61)</f>
        <v>2.2138197839608122E-3</v>
      </c>
      <c r="D84" s="570">
        <f t="shared" si="2"/>
        <v>2.1241177239938007E-3</v>
      </c>
      <c r="E84" s="570">
        <f t="shared" si="2"/>
        <v>5.7785018166912482E-4</v>
      </c>
      <c r="F84" s="570">
        <f t="shared" si="2"/>
        <v>9.4177097135751404E-5</v>
      </c>
      <c r="G84" s="571">
        <f t="shared" si="2"/>
        <v>2.133688707717634E-3</v>
      </c>
      <c r="H84" s="571">
        <f t="shared" si="2"/>
        <v>5.2107191906970273E-4</v>
      </c>
      <c r="I84" s="571">
        <f t="shared" si="2"/>
        <v>1.1068737561922778E-3</v>
      </c>
    </row>
    <row r="85" spans="1:9">
      <c r="A85" s="526" t="s">
        <v>418</v>
      </c>
      <c r="B85" s="568" t="s">
        <v>88</v>
      </c>
      <c r="C85" s="568">
        <f t="shared" si="2"/>
        <v>1.6632889726912264E-2</v>
      </c>
      <c r="D85" s="568">
        <f t="shared" si="2"/>
        <v>9.2246936960673383E-3</v>
      </c>
      <c r="E85" s="568">
        <f t="shared" si="2"/>
        <v>4.2773682493478463E-3</v>
      </c>
      <c r="F85" s="568">
        <f t="shared" si="2"/>
        <v>7.9700035278313893E-5</v>
      </c>
      <c r="G85" s="569">
        <f t="shared" si="2"/>
        <v>1.0015160898365539E-2</v>
      </c>
      <c r="H85" s="569">
        <f t="shared" si="2"/>
        <v>3.7846229150750262E-3</v>
      </c>
      <c r="I85" s="569">
        <f t="shared" si="2"/>
        <v>6.0479270390518761E-3</v>
      </c>
    </row>
    <row r="86" spans="1:9">
      <c r="A86" s="543" t="s">
        <v>419</v>
      </c>
      <c r="B86" s="570" t="s">
        <v>88</v>
      </c>
      <c r="C86" s="570">
        <f t="shared" si="2"/>
        <v>7.2295190077573322E-5</v>
      </c>
      <c r="D86" s="570">
        <f t="shared" si="2"/>
        <v>2.160869351859243E-4</v>
      </c>
      <c r="E86" s="570">
        <f t="shared" si="2"/>
        <v>1.341966346135137E-4</v>
      </c>
      <c r="F86" s="570">
        <f t="shared" si="2"/>
        <v>2.094907045833616E-3</v>
      </c>
      <c r="G86" s="571">
        <f t="shared" si="2"/>
        <v>2.0074471837886569E-4</v>
      </c>
      <c r="H86" s="571">
        <f t="shared" si="2"/>
        <v>3.6436394011300825E-4</v>
      </c>
      <c r="I86" s="571">
        <f t="shared" si="2"/>
        <v>3.0492735148565745E-4</v>
      </c>
    </row>
    <row r="87" spans="1:9">
      <c r="A87" s="526" t="s">
        <v>420</v>
      </c>
      <c r="B87" s="568" t="s">
        <v>88</v>
      </c>
      <c r="C87" s="568">
        <f t="shared" si="2"/>
        <v>5.4280169135478829E-4</v>
      </c>
      <c r="D87" s="568">
        <f t="shared" si="2"/>
        <v>3.6358487242621894E-3</v>
      </c>
      <c r="E87" s="568">
        <f t="shared" si="2"/>
        <v>5.5658870006369118E-3</v>
      </c>
      <c r="F87" s="568">
        <f t="shared" si="2"/>
        <v>4.2273020623717541E-3</v>
      </c>
      <c r="G87" s="569">
        <f t="shared" si="2"/>
        <v>3.3058284012072278E-3</v>
      </c>
      <c r="H87" s="569">
        <f t="shared" si="2"/>
        <v>5.4087508490361378E-3</v>
      </c>
      <c r="I87" s="569">
        <f t="shared" si="2"/>
        <v>4.6448397686502411E-3</v>
      </c>
    </row>
    <row r="88" spans="1:9">
      <c r="A88" s="527" t="s">
        <v>421</v>
      </c>
      <c r="B88" s="570" t="s">
        <v>88</v>
      </c>
      <c r="C88" s="570">
        <f t="shared" si="2"/>
        <v>2.4281779613696819E-2</v>
      </c>
      <c r="D88" s="570">
        <f t="shared" si="2"/>
        <v>5.4297283250868576E-3</v>
      </c>
      <c r="E88" s="570">
        <f t="shared" si="2"/>
        <v>1.2019891828716045E-2</v>
      </c>
      <c r="F88" s="570">
        <f t="shared" si="2"/>
        <v>5.118784292540274E-4</v>
      </c>
      <c r="G88" s="571">
        <f t="shared" si="2"/>
        <v>7.4411946850625162E-3</v>
      </c>
      <c r="H88" s="571">
        <f t="shared" si="2"/>
        <v>1.0668986898837289E-2</v>
      </c>
      <c r="I88" s="571">
        <f t="shared" si="2"/>
        <v>9.4964423794434635E-3</v>
      </c>
    </row>
    <row r="89" spans="1:9">
      <c r="A89" s="526" t="s">
        <v>422</v>
      </c>
      <c r="B89" s="568" t="s">
        <v>88</v>
      </c>
      <c r="C89" s="568">
        <f t="shared" si="2"/>
        <v>1.8699768067625977E-3</v>
      </c>
      <c r="D89" s="568">
        <f t="shared" si="2"/>
        <v>4.9551514303965236E-3</v>
      </c>
      <c r="E89" s="568">
        <f t="shared" si="2"/>
        <v>2.0467165624387896E-3</v>
      </c>
      <c r="F89" s="568">
        <f t="shared" si="2"/>
        <v>5.4174689371779331E-4</v>
      </c>
      <c r="G89" s="569">
        <f t="shared" si="2"/>
        <v>4.6259710735703369E-3</v>
      </c>
      <c r="H89" s="569">
        <f t="shared" si="2"/>
        <v>1.8700485488832204E-3</v>
      </c>
      <c r="I89" s="569">
        <f t="shared" si="2"/>
        <v>2.8711695153111976E-3</v>
      </c>
    </row>
    <row r="90" spans="1:9">
      <c r="A90" s="525" t="s">
        <v>423</v>
      </c>
      <c r="B90" s="572" t="s">
        <v>88</v>
      </c>
      <c r="C90" s="572">
        <f t="shared" si="2"/>
        <v>9.8274143360774155E-2</v>
      </c>
      <c r="D90" s="572">
        <f t="shared" si="2"/>
        <v>7.2046739927017656E-2</v>
      </c>
      <c r="E90" s="572">
        <f t="shared" si="2"/>
        <v>8.7535161504565404E-2</v>
      </c>
      <c r="F90" s="572">
        <f t="shared" si="2"/>
        <v>0.14112011313442865</v>
      </c>
      <c r="G90" s="573">
        <f t="shared" si="2"/>
        <v>7.4845137772900083E-2</v>
      </c>
      <c r="H90" s="573">
        <f t="shared" si="2"/>
        <v>9.3825485593930308E-2</v>
      </c>
      <c r="I90" s="573">
        <f t="shared" si="2"/>
        <v>8.6930653107343547E-2</v>
      </c>
    </row>
    <row r="91" spans="1:9">
      <c r="A91" s="529" t="s">
        <v>470</v>
      </c>
      <c r="B91" s="576" t="s">
        <v>88</v>
      </c>
      <c r="C91" s="576">
        <f t="shared" si="2"/>
        <v>3.1025216327192746E-3</v>
      </c>
      <c r="D91" s="576">
        <f t="shared" si="2"/>
        <v>3.880157539872006E-3</v>
      </c>
      <c r="E91" s="576">
        <f t="shared" si="2"/>
        <v>7.3419605088551531E-3</v>
      </c>
      <c r="F91" s="576">
        <f t="shared" si="2"/>
        <v>9.5685759371421202E-3</v>
      </c>
      <c r="G91" s="577">
        <f t="shared" si="2"/>
        <v>3.797185748441971E-3</v>
      </c>
      <c r="H91" s="577">
        <f t="shared" si="2"/>
        <v>7.6033423379002199E-3</v>
      </c>
      <c r="I91" s="577">
        <f t="shared" si="2"/>
        <v>6.2207116111357742E-3</v>
      </c>
    </row>
    <row r="92" spans="1:9">
      <c r="A92" s="527" t="s">
        <v>424</v>
      </c>
      <c r="B92" s="570" t="s">
        <v>88</v>
      </c>
      <c r="C92" s="570">
        <f t="shared" si="2"/>
        <v>4.6745599691540518E-2</v>
      </c>
      <c r="D92" s="570">
        <f t="shared" si="2"/>
        <v>3.950859668665295E-2</v>
      </c>
      <c r="E92" s="570">
        <f t="shared" si="2"/>
        <v>5.1435780353531621E-2</v>
      </c>
      <c r="F92" s="570">
        <f t="shared" si="2"/>
        <v>0.10017684873984796</v>
      </c>
      <c r="G92" s="571">
        <f t="shared" si="2"/>
        <v>4.0280766667973186E-2</v>
      </c>
      <c r="H92" s="571">
        <f t="shared" si="2"/>
        <v>5.7157482198662311E-2</v>
      </c>
      <c r="I92" s="571">
        <f t="shared" si="2"/>
        <v>5.1026818651024416E-2</v>
      </c>
    </row>
    <row r="93" spans="1:9">
      <c r="A93" s="529" t="s">
        <v>425</v>
      </c>
      <c r="B93" s="576" t="s">
        <v>88</v>
      </c>
      <c r="C93" s="576">
        <f t="shared" si="2"/>
        <v>4.3836159115247936E-2</v>
      </c>
      <c r="D93" s="576">
        <f t="shared" si="2"/>
        <v>2.8633168698677162E-2</v>
      </c>
      <c r="E93" s="576">
        <f t="shared" si="2"/>
        <v>2.8122859664006166E-2</v>
      </c>
      <c r="F93" s="576">
        <f t="shared" si="2"/>
        <v>3.1374688457438578E-2</v>
      </c>
      <c r="G93" s="577">
        <f t="shared" si="2"/>
        <v>3.0255258103711831E-2</v>
      </c>
      <c r="H93" s="577">
        <f t="shared" si="2"/>
        <v>2.8504591033945832E-2</v>
      </c>
      <c r="I93" s="577">
        <f t="shared" si="2"/>
        <v>2.9140541244112483E-2</v>
      </c>
    </row>
    <row r="94" spans="1:9">
      <c r="A94" s="525" t="s">
        <v>426</v>
      </c>
      <c r="B94" s="572" t="s">
        <v>88</v>
      </c>
      <c r="C94" s="572">
        <f t="shared" ref="C94:I103" si="3">IF(C29="-","-",C29/C$61)</f>
        <v>0.10389053920456481</v>
      </c>
      <c r="D94" s="572">
        <f t="shared" si="3"/>
        <v>8.4391039567006151E-2</v>
      </c>
      <c r="E94" s="572">
        <f t="shared" si="3"/>
        <v>6.4970790899550795E-2</v>
      </c>
      <c r="F94" s="572">
        <f t="shared" si="3"/>
        <v>4.6669780504883719E-2</v>
      </c>
      <c r="G94" s="573">
        <f t="shared" si="3"/>
        <v>8.6471587034061076E-2</v>
      </c>
      <c r="H94" s="573">
        <f t="shared" si="3"/>
        <v>6.2822439859869433E-2</v>
      </c>
      <c r="I94" s="573">
        <f t="shared" si="3"/>
        <v>7.1413268107812344E-2</v>
      </c>
    </row>
    <row r="95" spans="1:9">
      <c r="A95" s="526" t="s">
        <v>471</v>
      </c>
      <c r="B95" s="568" t="s">
        <v>88</v>
      </c>
      <c r="C95" s="568">
        <f t="shared" si="3"/>
        <v>4.8667006003439602E-3</v>
      </c>
      <c r="D95" s="568">
        <f t="shared" si="3"/>
        <v>4.7488579089397867E-3</v>
      </c>
      <c r="E95" s="568">
        <f t="shared" si="3"/>
        <v>9.6534828455313026E-3</v>
      </c>
      <c r="F95" s="568">
        <f t="shared" si="3"/>
        <v>8.2546682809860553E-3</v>
      </c>
      <c r="G95" s="569">
        <f t="shared" si="3"/>
        <v>4.7614627836789093E-3</v>
      </c>
      <c r="H95" s="569">
        <f t="shared" si="3"/>
        <v>9.4892763531434342E-3</v>
      </c>
      <c r="I95" s="569">
        <f t="shared" si="3"/>
        <v>7.7718429901387949E-3</v>
      </c>
    </row>
    <row r="96" spans="1:9">
      <c r="A96" s="527" t="s">
        <v>427</v>
      </c>
      <c r="B96" s="570" t="s">
        <v>88</v>
      </c>
      <c r="C96" s="570">
        <f t="shared" si="3"/>
        <v>6.2143887412290648E-2</v>
      </c>
      <c r="D96" s="570">
        <f t="shared" si="3"/>
        <v>5.5008481657918933E-2</v>
      </c>
      <c r="E96" s="570">
        <f t="shared" si="3"/>
        <v>4.5573408173748588E-2</v>
      </c>
      <c r="F96" s="570">
        <f t="shared" si="3"/>
        <v>3.6859361439659989E-2</v>
      </c>
      <c r="G96" s="571">
        <f t="shared" si="3"/>
        <v>5.5769780112099709E-2</v>
      </c>
      <c r="H96" s="571">
        <f t="shared" si="3"/>
        <v>4.4550450514867106E-2</v>
      </c>
      <c r="I96" s="571">
        <f t="shared" si="3"/>
        <v>4.8626014098441972E-2</v>
      </c>
    </row>
    <row r="97" spans="1:9">
      <c r="A97" s="526" t="s">
        <v>428</v>
      </c>
      <c r="B97" s="568" t="s">
        <v>88</v>
      </c>
      <c r="C97" s="568">
        <f t="shared" si="3"/>
        <v>3.4547108838939244E-2</v>
      </c>
      <c r="D97" s="568">
        <f t="shared" si="3"/>
        <v>2.4571850555735859E-2</v>
      </c>
      <c r="E97" s="568">
        <f t="shared" si="3"/>
        <v>9.0748219305311802E-3</v>
      </c>
      <c r="F97" s="568">
        <f t="shared" si="3"/>
        <v>1.5555983941128646E-3</v>
      </c>
      <c r="G97" s="569">
        <f t="shared" si="3"/>
        <v>2.5636185474072044E-2</v>
      </c>
      <c r="H97" s="569">
        <f t="shared" si="3"/>
        <v>8.19214215746422E-3</v>
      </c>
      <c r="I97" s="569">
        <f t="shared" si="3"/>
        <v>1.4528905523926985E-2</v>
      </c>
    </row>
    <row r="98" spans="1:9">
      <c r="A98" s="525" t="s">
        <v>429</v>
      </c>
      <c r="B98" s="572" t="s">
        <v>88</v>
      </c>
      <c r="C98" s="572">
        <f t="shared" si="3"/>
        <v>0.10342444094658501</v>
      </c>
      <c r="D98" s="572">
        <f t="shared" si="3"/>
        <v>8.3205158959741482E-2</v>
      </c>
      <c r="E98" s="572">
        <f t="shared" si="3"/>
        <v>5.0892649826762504E-2</v>
      </c>
      <c r="F98" s="572">
        <f t="shared" si="3"/>
        <v>3.2488203099462744E-2</v>
      </c>
      <c r="G98" s="573">
        <f t="shared" si="3"/>
        <v>8.5362474032846011E-2</v>
      </c>
      <c r="H98" s="573">
        <f t="shared" si="3"/>
        <v>4.873217431086458E-2</v>
      </c>
      <c r="I98" s="573">
        <f t="shared" si="3"/>
        <v>6.2038557465586931E-2</v>
      </c>
    </row>
    <row r="99" spans="1:9">
      <c r="A99" s="526" t="s">
        <v>472</v>
      </c>
      <c r="B99" s="568" t="s">
        <v>88</v>
      </c>
      <c r="C99" s="568">
        <f t="shared" si="3"/>
        <v>1.1012085639824186E-2</v>
      </c>
      <c r="D99" s="568">
        <f t="shared" si="3"/>
        <v>9.0403037235963074E-3</v>
      </c>
      <c r="E99" s="568">
        <f t="shared" si="3"/>
        <v>1.0432313819954936E-2</v>
      </c>
      <c r="F99" s="568">
        <f t="shared" si="3"/>
        <v>7.4303900958610069E-3</v>
      </c>
      <c r="G99" s="569">
        <f t="shared" si="3"/>
        <v>9.250656528044526E-3</v>
      </c>
      <c r="H99" s="569">
        <f t="shared" si="3"/>
        <v>1.0079918743692884E-2</v>
      </c>
      <c r="I99" s="569">
        <f t="shared" si="3"/>
        <v>9.7786795820998564E-3</v>
      </c>
    </row>
    <row r="100" spans="1:9">
      <c r="A100" s="527" t="s">
        <v>430</v>
      </c>
      <c r="B100" s="570" t="s">
        <v>88</v>
      </c>
      <c r="C100" s="570">
        <f t="shared" si="3"/>
        <v>1.025945156751254E-3</v>
      </c>
      <c r="D100" s="570">
        <f t="shared" si="3"/>
        <v>2.8625551599110012E-4</v>
      </c>
      <c r="E100" s="570">
        <f t="shared" si="3"/>
        <v>6.1522498822815202E-4</v>
      </c>
      <c r="F100" s="570">
        <f t="shared" si="3"/>
        <v>5.9294997565567751E-4</v>
      </c>
      <c r="G100" s="571">
        <f t="shared" si="3"/>
        <v>3.6520989299572768E-4</v>
      </c>
      <c r="H100" s="571">
        <f t="shared" si="3"/>
        <v>6.1261013006529694E-4</v>
      </c>
      <c r="I100" s="571">
        <f t="shared" si="3"/>
        <v>5.2273911148224849E-4</v>
      </c>
    </row>
    <row r="101" spans="1:9">
      <c r="A101" s="529" t="s">
        <v>431</v>
      </c>
      <c r="B101" s="576" t="s">
        <v>88</v>
      </c>
      <c r="C101" s="576">
        <f t="shared" si="3"/>
        <v>7.586674879713734E-2</v>
      </c>
      <c r="D101" s="576">
        <f t="shared" si="3"/>
        <v>5.0703205717781058E-2</v>
      </c>
      <c r="E101" s="576">
        <f t="shared" si="3"/>
        <v>2.3632633378604682E-2</v>
      </c>
      <c r="F101" s="576">
        <f t="shared" si="3"/>
        <v>1.6779829033518972E-2</v>
      </c>
      <c r="G101" s="577">
        <f t="shared" si="3"/>
        <v>5.3388092345078984E-2</v>
      </c>
      <c r="H101" s="577">
        <f t="shared" si="3"/>
        <v>2.2828184387974751E-2</v>
      </c>
      <c r="I101" s="577">
        <f t="shared" si="3"/>
        <v>3.3929427007790273E-2</v>
      </c>
    </row>
    <row r="102" spans="1:9">
      <c r="A102" s="528" t="s">
        <v>432</v>
      </c>
      <c r="B102" s="570" t="s">
        <v>88</v>
      </c>
      <c r="C102" s="570" t="str">
        <f t="shared" si="3"/>
        <v>-</v>
      </c>
      <c r="D102" s="570">
        <f t="shared" si="3"/>
        <v>3.0078767829892544E-4</v>
      </c>
      <c r="E102" s="570">
        <f t="shared" si="3"/>
        <v>1.060033830280436E-4</v>
      </c>
      <c r="F102" s="570">
        <f t="shared" si="3"/>
        <v>1.0667308737059221E-6</v>
      </c>
      <c r="G102" s="571">
        <f t="shared" si="3"/>
        <v>2.6869439109473601E-4</v>
      </c>
      <c r="H102" s="571">
        <f t="shared" si="3"/>
        <v>9.3702784677530314E-5</v>
      </c>
      <c r="I102" s="571">
        <f t="shared" si="3"/>
        <v>1.5725913390403389E-4</v>
      </c>
    </row>
    <row r="103" spans="1:9">
      <c r="A103" s="529" t="s">
        <v>433</v>
      </c>
      <c r="B103" s="568" t="s">
        <v>88</v>
      </c>
      <c r="C103" s="568">
        <f t="shared" si="3"/>
        <v>3.8851317594533305E-3</v>
      </c>
      <c r="D103" s="568">
        <f t="shared" si="3"/>
        <v>2.1169920502051806E-3</v>
      </c>
      <c r="E103" s="568">
        <f t="shared" si="3"/>
        <v>4.8879315209227571E-3</v>
      </c>
      <c r="F103" s="568">
        <f t="shared" si="3"/>
        <v>4.6753290293282415E-4</v>
      </c>
      <c r="G103" s="569">
        <f t="shared" si="3"/>
        <v>2.305648100968134E-3</v>
      </c>
      <c r="H103" s="569">
        <f t="shared" si="3"/>
        <v>4.3690220311203799E-3</v>
      </c>
      <c r="I103" s="569">
        <f t="shared" si="3"/>
        <v>3.6194774105614879E-3</v>
      </c>
    </row>
    <row r="104" spans="1:9">
      <c r="A104" s="528" t="s">
        <v>434</v>
      </c>
      <c r="B104" s="580" t="s">
        <v>88</v>
      </c>
      <c r="C104" s="580">
        <f t="shared" ref="C104:I113" si="4">IF(C39="-","-",C39/C$61)</f>
        <v>1.0466932885377445E-2</v>
      </c>
      <c r="D104" s="580">
        <f t="shared" si="4"/>
        <v>2.0629703164086997E-2</v>
      </c>
      <c r="E104" s="580">
        <f t="shared" si="4"/>
        <v>1.1072732346443863E-2</v>
      </c>
      <c r="F104" s="580">
        <f t="shared" si="4"/>
        <v>7.2165867507453779E-3</v>
      </c>
      <c r="G104" s="581">
        <f t="shared" si="4"/>
        <v>1.9545361188413751E-2</v>
      </c>
      <c r="H104" s="581">
        <f t="shared" si="4"/>
        <v>1.0620060378010056E-2</v>
      </c>
      <c r="I104" s="581">
        <f t="shared" si="4"/>
        <v>1.3862279886334657E-2</v>
      </c>
    </row>
    <row r="105" spans="1:9">
      <c r="A105" s="559" t="s">
        <v>494</v>
      </c>
      <c r="B105" s="576" t="s">
        <v>88</v>
      </c>
      <c r="C105" s="576">
        <f t="shared" si="4"/>
        <v>6.0169582180822608E-3</v>
      </c>
      <c r="D105" s="576">
        <f t="shared" si="4"/>
        <v>7.7267226175976624E-3</v>
      </c>
      <c r="E105" s="576">
        <f t="shared" si="4"/>
        <v>6.7325728006101902E-3</v>
      </c>
      <c r="F105" s="576">
        <f t="shared" si="4"/>
        <v>7.3691292656853247E-3</v>
      </c>
      <c r="G105" s="577">
        <f t="shared" si="4"/>
        <v>7.5443264218241681E-3</v>
      </c>
      <c r="H105" s="577">
        <f t="shared" si="4"/>
        <v>6.807298005069861E-3</v>
      </c>
      <c r="I105" s="577">
        <f t="shared" si="4"/>
        <v>7.0750321645958892E-3</v>
      </c>
    </row>
    <row r="106" spans="1:9">
      <c r="A106" s="528" t="s">
        <v>473</v>
      </c>
      <c r="B106" s="580" t="s">
        <v>88</v>
      </c>
      <c r="C106" s="580">
        <f t="shared" si="4"/>
        <v>3.6191677471760792E-3</v>
      </c>
      <c r="D106" s="580">
        <f t="shared" si="4"/>
        <v>5.6237011002391347E-3</v>
      </c>
      <c r="E106" s="580">
        <f t="shared" si="4"/>
        <v>4.9263400124788075E-3</v>
      </c>
      <c r="F106" s="580">
        <f t="shared" si="4"/>
        <v>6.3991661212370122E-3</v>
      </c>
      <c r="G106" s="581">
        <f t="shared" si="4"/>
        <v>5.4098224434601973E-3</v>
      </c>
      <c r="H106" s="581">
        <f t="shared" si="4"/>
        <v>5.0992168125192786E-3</v>
      </c>
      <c r="I106" s="581">
        <f t="shared" si="4"/>
        <v>5.212047926834021E-3</v>
      </c>
    </row>
    <row r="107" spans="1:9">
      <c r="A107" s="529" t="s">
        <v>570</v>
      </c>
      <c r="B107" s="576" t="s">
        <v>88</v>
      </c>
      <c r="C107" s="576">
        <f t="shared" si="4"/>
        <v>2.3977904709061816E-3</v>
      </c>
      <c r="D107" s="576">
        <f t="shared" si="4"/>
        <v>2.0658486673972064E-3</v>
      </c>
      <c r="E107" s="576">
        <f t="shared" si="4"/>
        <v>1.7166467550560574E-3</v>
      </c>
      <c r="F107" s="576">
        <f t="shared" si="4"/>
        <v>9.7011553457312862E-4</v>
      </c>
      <c r="G107" s="577">
        <f t="shared" si="4"/>
        <v>2.1012973778073924E-3</v>
      </c>
      <c r="H107" s="577">
        <f t="shared" si="4"/>
        <v>1.6290116415244873E-3</v>
      </c>
      <c r="I107" s="577">
        <f t="shared" si="4"/>
        <v>1.8005749378444266E-3</v>
      </c>
    </row>
    <row r="108" spans="1:9">
      <c r="A108" s="556" t="s">
        <v>435</v>
      </c>
      <c r="B108" s="582" t="s">
        <v>88</v>
      </c>
      <c r="C108" s="582">
        <f t="shared" si="4"/>
        <v>0.23057169625675486</v>
      </c>
      <c r="D108" s="582">
        <f t="shared" si="4"/>
        <v>0.26991683741957379</v>
      </c>
      <c r="E108" s="582">
        <f t="shared" si="4"/>
        <v>0.28951238605953766</v>
      </c>
      <c r="F108" s="582">
        <f t="shared" si="4"/>
        <v>0.40306959428415118</v>
      </c>
      <c r="G108" s="583">
        <f t="shared" si="4"/>
        <v>0.26571881001842196</v>
      </c>
      <c r="H108" s="583">
        <f t="shared" si="4"/>
        <v>0.30284283837291104</v>
      </c>
      <c r="I108" s="583">
        <f t="shared" si="4"/>
        <v>0.28935710253998337</v>
      </c>
    </row>
    <row r="109" spans="1:9">
      <c r="A109" s="529" t="s">
        <v>474</v>
      </c>
      <c r="B109" s="576" t="s">
        <v>88</v>
      </c>
      <c r="C109" s="576">
        <f t="shared" si="4"/>
        <v>2.6316624719782668E-2</v>
      </c>
      <c r="D109" s="576">
        <f t="shared" si="4"/>
        <v>3.0424380559561259E-2</v>
      </c>
      <c r="E109" s="576">
        <f t="shared" si="4"/>
        <v>2.8264231288599014E-2</v>
      </c>
      <c r="F109" s="576">
        <f t="shared" si="4"/>
        <v>2.0014918993219402E-2</v>
      </c>
      <c r="G109" s="577">
        <f t="shared" si="4"/>
        <v>2.9986093364167288E-2</v>
      </c>
      <c r="H109" s="577">
        <f t="shared" si="4"/>
        <v>2.7295846578452122E-2</v>
      </c>
      <c r="I109" s="577">
        <f t="shared" si="4"/>
        <v>2.8273121458145509E-2</v>
      </c>
    </row>
    <row r="110" spans="1:9">
      <c r="A110" s="528" t="s">
        <v>436</v>
      </c>
      <c r="B110" s="580" t="s">
        <v>88</v>
      </c>
      <c r="C110" s="580">
        <f t="shared" si="4"/>
        <v>8.473525266287283E-3</v>
      </c>
      <c r="D110" s="580">
        <f t="shared" si="4"/>
        <v>9.6213094011787341E-3</v>
      </c>
      <c r="E110" s="580">
        <f t="shared" si="4"/>
        <v>1.5530407688605759E-2</v>
      </c>
      <c r="F110" s="580">
        <f t="shared" si="4"/>
        <v>1.5783350007352825E-2</v>
      </c>
      <c r="G110" s="581">
        <f t="shared" si="4"/>
        <v>9.4988123701642297E-3</v>
      </c>
      <c r="H110" s="581">
        <f t="shared" si="4"/>
        <v>1.5560100524232913E-2</v>
      </c>
      <c r="I110" s="581">
        <f t="shared" si="4"/>
        <v>1.3358278372655692E-2</v>
      </c>
    </row>
    <row r="111" spans="1:9">
      <c r="A111" s="529" t="s">
        <v>437</v>
      </c>
      <c r="B111" s="576" t="s">
        <v>88</v>
      </c>
      <c r="C111" s="576">
        <f t="shared" si="4"/>
        <v>0.14061972847572349</v>
      </c>
      <c r="D111" s="576">
        <f t="shared" si="4"/>
        <v>0.20037787834221307</v>
      </c>
      <c r="E111" s="576">
        <f t="shared" si="4"/>
        <v>0.20949355353499191</v>
      </c>
      <c r="F111" s="576">
        <f t="shared" si="4"/>
        <v>0.32517949651826661</v>
      </c>
      <c r="G111" s="577">
        <f t="shared" si="4"/>
        <v>0.19400183435895427</v>
      </c>
      <c r="H111" s="577">
        <f t="shared" si="4"/>
        <v>0.22307387960100933</v>
      </c>
      <c r="I111" s="577">
        <f t="shared" si="4"/>
        <v>0.2125131204475682</v>
      </c>
    </row>
    <row r="112" spans="1:9">
      <c r="A112" s="528" t="s">
        <v>438</v>
      </c>
      <c r="B112" s="580" t="s">
        <v>88</v>
      </c>
      <c r="C112" s="580">
        <f t="shared" si="4"/>
        <v>4.8866846366255661E-3</v>
      </c>
      <c r="D112" s="580">
        <f t="shared" si="4"/>
        <v>3.6857635426238498E-3</v>
      </c>
      <c r="E112" s="580">
        <f t="shared" si="4"/>
        <v>6.823719495347688E-3</v>
      </c>
      <c r="F112" s="580">
        <f t="shared" si="4"/>
        <v>1.5706545384445998E-2</v>
      </c>
      <c r="G112" s="581">
        <f t="shared" si="4"/>
        <v>3.8138987966918826E-3</v>
      </c>
      <c r="H112" s="581">
        <f t="shared" si="4"/>
        <v>7.8664722080456564E-3</v>
      </c>
      <c r="I112" s="581">
        <f t="shared" si="4"/>
        <v>6.3943276997179329E-3</v>
      </c>
    </row>
    <row r="113" spans="1:11">
      <c r="A113" s="526" t="s">
        <v>439</v>
      </c>
      <c r="B113" s="568" t="s">
        <v>88</v>
      </c>
      <c r="C113" s="568">
        <f t="shared" si="4"/>
        <v>2.1614204652988963E-2</v>
      </c>
      <c r="D113" s="568">
        <f t="shared" si="4"/>
        <v>6.3897285834364093E-3</v>
      </c>
      <c r="E113" s="568">
        <f t="shared" si="4"/>
        <v>5.4801722192171038E-3</v>
      </c>
      <c r="F113" s="568">
        <f t="shared" si="4"/>
        <v>1.4941851738123665E-2</v>
      </c>
      <c r="G113" s="569">
        <f t="shared" si="4"/>
        <v>8.0141418100576171E-3</v>
      </c>
      <c r="H113" s="569">
        <f t="shared" si="4"/>
        <v>6.5908764149536407E-3</v>
      </c>
      <c r="I113" s="569">
        <f t="shared" si="4"/>
        <v>7.1078941522326518E-3</v>
      </c>
      <c r="K113" s="271"/>
    </row>
    <row r="114" spans="1:11">
      <c r="A114" s="527" t="s">
        <v>440</v>
      </c>
      <c r="B114" s="572" t="s">
        <v>88</v>
      </c>
      <c r="C114" s="570">
        <f t="shared" ref="C114:I123" si="5">IF(C49="-","-",C49/C$61)</f>
        <v>1.2795366995070995E-2</v>
      </c>
      <c r="D114" s="570">
        <f t="shared" si="5"/>
        <v>1.8548655399396822E-2</v>
      </c>
      <c r="E114" s="570">
        <f t="shared" si="5"/>
        <v>2.0088472085478534E-2</v>
      </c>
      <c r="F114" s="570">
        <f t="shared" si="5"/>
        <v>1.1443431642742686E-2</v>
      </c>
      <c r="G114" s="571">
        <f t="shared" si="5"/>
        <v>1.7934794026574687E-2</v>
      </c>
      <c r="H114" s="571">
        <f t="shared" si="5"/>
        <v>1.9073632946943812E-2</v>
      </c>
      <c r="I114" s="571">
        <f t="shared" si="5"/>
        <v>1.8659936440473562E-2</v>
      </c>
    </row>
    <row r="115" spans="1:11">
      <c r="A115" s="553" t="s">
        <v>441</v>
      </c>
      <c r="B115" s="568" t="s">
        <v>88</v>
      </c>
      <c r="C115" s="574">
        <f t="shared" si="5"/>
        <v>4.4227905002944705E-2</v>
      </c>
      <c r="D115" s="574">
        <f t="shared" si="5"/>
        <v>6.3446332478884315E-2</v>
      </c>
      <c r="E115" s="574">
        <f t="shared" si="5"/>
        <v>9.8192656507205142E-2</v>
      </c>
      <c r="F115" s="574">
        <f t="shared" si="5"/>
        <v>9.4371699325140335E-2</v>
      </c>
      <c r="G115" s="575">
        <f t="shared" si="5"/>
        <v>6.1395743346529218E-2</v>
      </c>
      <c r="H115" s="575">
        <f t="shared" si="5"/>
        <v>9.7744115297859743E-2</v>
      </c>
      <c r="I115" s="575">
        <f t="shared" si="5"/>
        <v>8.4540145690575205E-2</v>
      </c>
    </row>
    <row r="116" spans="1:11">
      <c r="A116" s="527" t="s">
        <v>442</v>
      </c>
      <c r="B116" s="570" t="s">
        <v>88</v>
      </c>
      <c r="C116" s="570">
        <f t="shared" si="5"/>
        <v>2.8318554942581161E-3</v>
      </c>
      <c r="D116" s="570">
        <f t="shared" si="5"/>
        <v>8.6931816147506925E-3</v>
      </c>
      <c r="E116" s="570">
        <f t="shared" si="5"/>
        <v>1.107263100477749E-2</v>
      </c>
      <c r="F116" s="570">
        <f t="shared" si="5"/>
        <v>2.3468079221530286E-5</v>
      </c>
      <c r="G116" s="571">
        <f t="shared" si="5"/>
        <v>8.0677928898992661E-3</v>
      </c>
      <c r="H116" s="571">
        <f t="shared" si="5"/>
        <v>9.7755546393585007E-3</v>
      </c>
      <c r="I116" s="571">
        <f t="shared" si="5"/>
        <v>9.1552016773214125E-3</v>
      </c>
    </row>
    <row r="117" spans="1:11">
      <c r="A117" s="526" t="s">
        <v>443</v>
      </c>
      <c r="B117" s="568" t="s">
        <v>88</v>
      </c>
      <c r="C117" s="568">
        <f t="shared" si="5"/>
        <v>1.6383089273392194E-2</v>
      </c>
      <c r="D117" s="568">
        <f t="shared" si="5"/>
        <v>3.6711752173699076E-2</v>
      </c>
      <c r="E117" s="568">
        <f t="shared" si="5"/>
        <v>7.0437038773807997E-2</v>
      </c>
      <c r="F117" s="568">
        <f t="shared" si="5"/>
        <v>7.5065089632061655E-2</v>
      </c>
      <c r="G117" s="569">
        <f t="shared" si="5"/>
        <v>3.4542735076235648E-2</v>
      </c>
      <c r="H117" s="569">
        <f t="shared" si="5"/>
        <v>7.0980324508235243E-2</v>
      </c>
      <c r="I117" s="569">
        <f t="shared" si="5"/>
        <v>5.7743957002259101E-2</v>
      </c>
    </row>
    <row r="118" spans="1:11">
      <c r="A118" s="527" t="s">
        <v>444</v>
      </c>
      <c r="B118" s="570" t="s">
        <v>88</v>
      </c>
      <c r="C118" s="570">
        <f t="shared" si="5"/>
        <v>2.3240846429734362E-2</v>
      </c>
      <c r="D118" s="570">
        <f t="shared" si="5"/>
        <v>1.7508342128099676E-2</v>
      </c>
      <c r="E118" s="570">
        <f t="shared" si="5"/>
        <v>1.5440882460530259E-2</v>
      </c>
      <c r="F118" s="570">
        <f t="shared" si="5"/>
        <v>1.7789108830169587E-2</v>
      </c>
      <c r="G118" s="571">
        <f t="shared" si="5"/>
        <v>1.8119985889546508E-2</v>
      </c>
      <c r="H118" s="571">
        <f t="shared" si="5"/>
        <v>1.5716522278570507E-2</v>
      </c>
      <c r="I118" s="571">
        <f t="shared" si="5"/>
        <v>1.6589608438083627E-2</v>
      </c>
    </row>
    <row r="119" spans="1:11">
      <c r="A119" s="526" t="s">
        <v>445</v>
      </c>
      <c r="B119" s="568" t="s">
        <v>88</v>
      </c>
      <c r="C119" s="568">
        <f t="shared" si="5"/>
        <v>1.7718199226735348E-3</v>
      </c>
      <c r="D119" s="568">
        <f t="shared" si="5"/>
        <v>5.3305656233486776E-4</v>
      </c>
      <c r="E119" s="568">
        <f t="shared" si="5"/>
        <v>1.2421042680894065E-3</v>
      </c>
      <c r="F119" s="568">
        <f t="shared" si="5"/>
        <v>1.4940327836875514E-3</v>
      </c>
      <c r="G119" s="569">
        <f t="shared" si="5"/>
        <v>6.6522949084780309E-4</v>
      </c>
      <c r="H119" s="569">
        <f t="shared" si="5"/>
        <v>1.2716959826567916E-3</v>
      </c>
      <c r="I119" s="569">
        <f t="shared" si="5"/>
        <v>1.0513785729110629E-3</v>
      </c>
    </row>
    <row r="120" spans="1:11">
      <c r="A120" s="525" t="s">
        <v>446</v>
      </c>
      <c r="B120" s="570" t="s">
        <v>88</v>
      </c>
      <c r="C120" s="572">
        <f t="shared" si="5"/>
        <v>4.9365859507522807E-2</v>
      </c>
      <c r="D120" s="572">
        <f t="shared" si="5"/>
        <v>6.4738290850627836E-2</v>
      </c>
      <c r="E120" s="572">
        <f t="shared" si="5"/>
        <v>5.7083186590600417E-2</v>
      </c>
      <c r="F120" s="572">
        <f t="shared" si="5"/>
        <v>4.9501798584448135E-2</v>
      </c>
      <c r="G120" s="573">
        <f t="shared" si="5"/>
        <v>6.3098091169207851E-2</v>
      </c>
      <c r="H120" s="573">
        <f t="shared" si="5"/>
        <v>5.6193209345956528E-2</v>
      </c>
      <c r="I120" s="573">
        <f t="shared" si="5"/>
        <v>5.8701488117236272E-2</v>
      </c>
    </row>
    <row r="121" spans="1:11">
      <c r="A121" s="526" t="s">
        <v>447</v>
      </c>
      <c r="B121" s="574" t="s">
        <v>88</v>
      </c>
      <c r="C121" s="568">
        <f t="shared" si="5"/>
        <v>2.5650392216100312E-2</v>
      </c>
      <c r="D121" s="568">
        <f t="shared" si="5"/>
        <v>3.5787520691657915E-2</v>
      </c>
      <c r="E121" s="568">
        <f t="shared" si="5"/>
        <v>4.0775792345899051E-2</v>
      </c>
      <c r="F121" s="568">
        <f t="shared" si="5"/>
        <v>2.7559754072816574E-2</v>
      </c>
      <c r="G121" s="569">
        <f t="shared" si="5"/>
        <v>3.470591463175636E-2</v>
      </c>
      <c r="H121" s="569">
        <f t="shared" si="5"/>
        <v>3.9224364913634492E-2</v>
      </c>
      <c r="I121" s="569">
        <f t="shared" si="5"/>
        <v>3.7582985204143514E-2</v>
      </c>
    </row>
    <row r="122" spans="1:11">
      <c r="A122" s="527" t="s">
        <v>448</v>
      </c>
      <c r="B122" s="570" t="s">
        <v>88</v>
      </c>
      <c r="C122" s="570">
        <f t="shared" si="5"/>
        <v>4.2701183407607333E-4</v>
      </c>
      <c r="D122" s="570">
        <f t="shared" si="5"/>
        <v>4.4084402517869119E-4</v>
      </c>
      <c r="E122" s="570">
        <f t="shared" si="5"/>
        <v>4.8978427358942135E-4</v>
      </c>
      <c r="F122" s="570" t="str">
        <f t="shared" si="5"/>
        <v>-</v>
      </c>
      <c r="G122" s="571">
        <f t="shared" si="5"/>
        <v>4.393681652490887E-4</v>
      </c>
      <c r="H122" s="571">
        <f t="shared" si="5"/>
        <v>4.3228862003293625E-4</v>
      </c>
      <c r="I122" s="571">
        <f t="shared" si="5"/>
        <v>4.3487173795365823E-4</v>
      </c>
    </row>
    <row r="123" spans="1:11">
      <c r="A123" s="526" t="s">
        <v>449</v>
      </c>
      <c r="B123" s="568" t="s">
        <v>88</v>
      </c>
      <c r="C123" s="568">
        <f t="shared" si="5"/>
        <v>1.7354959979028518E-2</v>
      </c>
      <c r="D123" s="568">
        <f t="shared" si="5"/>
        <v>2.3865250489898852E-2</v>
      </c>
      <c r="E123" s="568">
        <f t="shared" si="5"/>
        <v>1.4061318356170071E-2</v>
      </c>
      <c r="F123" s="568">
        <f t="shared" si="5"/>
        <v>1.7992092476423343E-2</v>
      </c>
      <c r="G123" s="569">
        <f t="shared" si="5"/>
        <v>2.3170618900168544E-2</v>
      </c>
      <c r="H123" s="569">
        <f t="shared" si="5"/>
        <v>1.4522750948463415E-2</v>
      </c>
      <c r="I123" s="569">
        <f t="shared" si="5"/>
        <v>1.766420112912423E-2</v>
      </c>
    </row>
    <row r="124" spans="1:11">
      <c r="A124" s="528" t="s">
        <v>450</v>
      </c>
      <c r="B124" s="580" t="s">
        <v>88</v>
      </c>
      <c r="C124" s="580">
        <f t="shared" ref="C124:I126" si="6">IF(C59="-","-",C59/C$61)</f>
        <v>2.0677599893731947E-3</v>
      </c>
      <c r="D124" s="580">
        <f t="shared" si="6"/>
        <v>4.4442090280953032E-3</v>
      </c>
      <c r="E124" s="580">
        <f t="shared" si="6"/>
        <v>1.2560083447160295E-3</v>
      </c>
      <c r="F124" s="580">
        <f t="shared" si="6"/>
        <v>3.9499520352082144E-3</v>
      </c>
      <c r="G124" s="581">
        <f t="shared" si="6"/>
        <v>4.1906479049896132E-3</v>
      </c>
      <c r="H124" s="581">
        <f t="shared" si="6"/>
        <v>1.57224972174942E-3</v>
      </c>
      <c r="I124" s="581">
        <f t="shared" si="6"/>
        <v>2.523413368846606E-3</v>
      </c>
    </row>
    <row r="125" spans="1:11">
      <c r="A125" s="559" t="s">
        <v>451</v>
      </c>
      <c r="B125" s="576" t="s">
        <v>88</v>
      </c>
      <c r="C125" s="576">
        <f t="shared" si="6"/>
        <v>5.020959727464766E-2</v>
      </c>
      <c r="D125" s="576">
        <f t="shared" si="6"/>
        <v>4.0656075879509979E-2</v>
      </c>
      <c r="E125" s="576">
        <f t="shared" si="6"/>
        <v>3.0952481135856857E-2</v>
      </c>
      <c r="F125" s="576">
        <f t="shared" si="6"/>
        <v>5.3436511607174837E-2</v>
      </c>
      <c r="G125" s="577">
        <f t="shared" si="6"/>
        <v>4.1675412534786183E-2</v>
      </c>
      <c r="H125" s="577">
        <f t="shared" si="6"/>
        <v>3.3591875857656418E-2</v>
      </c>
      <c r="I125" s="577">
        <f t="shared" si="6"/>
        <v>3.6528314737150291E-2</v>
      </c>
    </row>
    <row r="126" spans="1:11">
      <c r="A126" s="588" t="s">
        <v>453</v>
      </c>
      <c r="B126" s="591" t="s">
        <v>88</v>
      </c>
      <c r="C126" s="591">
        <f t="shared" si="6"/>
        <v>1</v>
      </c>
      <c r="D126" s="591">
        <f t="shared" si="6"/>
        <v>1</v>
      </c>
      <c r="E126" s="591">
        <f t="shared" si="6"/>
        <v>1</v>
      </c>
      <c r="F126" s="591">
        <f t="shared" si="6"/>
        <v>1</v>
      </c>
      <c r="G126" s="591">
        <f t="shared" si="6"/>
        <v>1</v>
      </c>
      <c r="H126" s="591">
        <f t="shared" si="6"/>
        <v>1</v>
      </c>
      <c r="I126" s="591">
        <f t="shared" si="6"/>
        <v>1</v>
      </c>
    </row>
    <row r="127" spans="1:11">
      <c r="A127" s="565" t="s">
        <v>486</v>
      </c>
      <c r="B127" s="3"/>
      <c r="C127" s="213"/>
      <c r="D127" s="3"/>
      <c r="E127" s="3"/>
      <c r="F127" s="213"/>
      <c r="G127" s="3"/>
      <c r="H127" s="3"/>
      <c r="I127" s="3"/>
    </row>
    <row r="128" spans="1:11">
      <c r="A128" s="38" t="s">
        <v>495</v>
      </c>
      <c r="B128" s="3"/>
      <c r="C128" s="213"/>
      <c r="D128" s="3"/>
      <c r="E128" s="3"/>
      <c r="F128" s="213"/>
      <c r="G128" s="3"/>
      <c r="H128" s="3"/>
      <c r="I128" s="3"/>
    </row>
    <row r="129" spans="1:9">
      <c r="A129" s="243" t="s">
        <v>662</v>
      </c>
      <c r="B129" s="3"/>
      <c r="C129" s="213"/>
      <c r="D129" s="3"/>
      <c r="E129" s="3"/>
      <c r="F129" s="213"/>
      <c r="G129" s="3"/>
      <c r="H129" s="3"/>
      <c r="I129" s="3"/>
    </row>
    <row r="132" spans="1:9" ht="16.5">
      <c r="A132" s="88" t="s">
        <v>728</v>
      </c>
    </row>
    <row r="133" spans="1:9" ht="13.5" thickBot="1">
      <c r="A133" s="206"/>
      <c r="I133" s="443" t="s">
        <v>461</v>
      </c>
    </row>
    <row r="134" spans="1:9">
      <c r="A134" s="205" t="s">
        <v>457</v>
      </c>
      <c r="B134" s="530" t="s">
        <v>99</v>
      </c>
      <c r="C134" s="530" t="s">
        <v>100</v>
      </c>
      <c r="D134" s="530" t="s">
        <v>101</v>
      </c>
      <c r="E134" s="530" t="s">
        <v>341</v>
      </c>
      <c r="F134" s="531">
        <v>300000</v>
      </c>
      <c r="G134" s="532" t="s">
        <v>476</v>
      </c>
      <c r="H134" s="532" t="s">
        <v>476</v>
      </c>
      <c r="I134" s="532" t="s">
        <v>467</v>
      </c>
    </row>
    <row r="135" spans="1:9">
      <c r="A135" s="204"/>
      <c r="B135" s="533" t="s">
        <v>38</v>
      </c>
      <c r="C135" s="533" t="s">
        <v>38</v>
      </c>
      <c r="D135" s="533" t="s">
        <v>38</v>
      </c>
      <c r="E135" s="533" t="s">
        <v>38</v>
      </c>
      <c r="F135" s="533" t="s">
        <v>39</v>
      </c>
      <c r="G135" s="534" t="s">
        <v>741</v>
      </c>
      <c r="H135" s="534" t="s">
        <v>357</v>
      </c>
      <c r="I135" s="534" t="s">
        <v>115</v>
      </c>
    </row>
    <row r="136" spans="1:9" ht="13.5" thickBot="1">
      <c r="A136" s="207"/>
      <c r="B136" s="535" t="s">
        <v>102</v>
      </c>
      <c r="C136" s="535" t="s">
        <v>103</v>
      </c>
      <c r="D136" s="535" t="s">
        <v>104</v>
      </c>
      <c r="E136" s="535" t="s">
        <v>342</v>
      </c>
      <c r="F136" s="535" t="s">
        <v>105</v>
      </c>
      <c r="G136" s="536" t="s">
        <v>357</v>
      </c>
      <c r="H136" s="536" t="s">
        <v>105</v>
      </c>
      <c r="I136" s="536" t="s">
        <v>477</v>
      </c>
    </row>
    <row r="138" spans="1:9">
      <c r="A138" s="548" t="s">
        <v>407</v>
      </c>
      <c r="B138" s="566" t="s">
        <v>88</v>
      </c>
      <c r="C138" s="549">
        <v>109.7407</v>
      </c>
      <c r="D138" s="549">
        <v>86.581100000000006</v>
      </c>
      <c r="E138" s="549">
        <v>87.310699999999997</v>
      </c>
      <c r="F138" s="549">
        <v>46.4452</v>
      </c>
      <c r="G138" s="550">
        <v>88.541700000000006</v>
      </c>
      <c r="H138" s="550">
        <v>81.7149</v>
      </c>
      <c r="I138" s="550">
        <v>84.181299999999993</v>
      </c>
    </row>
    <row r="139" spans="1:9">
      <c r="A139" s="526" t="s">
        <v>408</v>
      </c>
      <c r="B139" s="568" t="s">
        <v>88</v>
      </c>
      <c r="C139" s="540">
        <v>102.714</v>
      </c>
      <c r="D139" s="540">
        <v>82.728099999999998</v>
      </c>
      <c r="E139" s="540">
        <v>82.385599999999997</v>
      </c>
      <c r="F139" s="540">
        <v>41.877800000000001</v>
      </c>
      <c r="G139" s="271">
        <v>84.419899999999998</v>
      </c>
      <c r="H139" s="271">
        <v>76.838800000000006</v>
      </c>
      <c r="I139" s="271">
        <v>79.577799999999996</v>
      </c>
    </row>
    <row r="140" spans="1:9">
      <c r="A140" s="527" t="s">
        <v>409</v>
      </c>
      <c r="B140" s="570" t="s">
        <v>88</v>
      </c>
      <c r="C140" s="541">
        <v>3.7505000000000002</v>
      </c>
      <c r="D140" s="541">
        <v>3.5123000000000002</v>
      </c>
      <c r="E140" s="541">
        <v>3.6959</v>
      </c>
      <c r="F140" s="541">
        <v>2.9314</v>
      </c>
      <c r="G140" s="542">
        <v>3.5325000000000002</v>
      </c>
      <c r="H140" s="542">
        <v>3.5912000000000002</v>
      </c>
      <c r="I140" s="542">
        <v>3.57</v>
      </c>
    </row>
    <row r="141" spans="1:9">
      <c r="A141" s="526" t="s">
        <v>410</v>
      </c>
      <c r="B141" s="568" t="s">
        <v>88</v>
      </c>
      <c r="C141" s="540">
        <v>0.1062</v>
      </c>
      <c r="D141" s="540">
        <v>8.9499999999999996E-2</v>
      </c>
      <c r="E141" s="540">
        <v>0.10489999999999999</v>
      </c>
      <c r="F141" s="540">
        <v>0.2676</v>
      </c>
      <c r="G141" s="271">
        <v>9.0899999999999995E-2</v>
      </c>
      <c r="H141" s="271">
        <v>0.12709999999999999</v>
      </c>
      <c r="I141" s="271">
        <v>0.11409999999999999</v>
      </c>
    </row>
    <row r="142" spans="1:9">
      <c r="A142" s="525" t="s">
        <v>411</v>
      </c>
      <c r="B142" s="572" t="s">
        <v>88</v>
      </c>
      <c r="C142" s="551">
        <v>14.8774</v>
      </c>
      <c r="D142" s="551">
        <v>17.0595</v>
      </c>
      <c r="E142" s="551">
        <v>20.628299999999999</v>
      </c>
      <c r="F142" s="551">
        <v>5.0381999999999998</v>
      </c>
      <c r="G142" s="552">
        <v>16.8748</v>
      </c>
      <c r="H142" s="552">
        <v>18.493500000000001</v>
      </c>
      <c r="I142" s="552">
        <v>17.9087</v>
      </c>
    </row>
    <row r="143" spans="1:9">
      <c r="A143" s="526" t="s">
        <v>412</v>
      </c>
      <c r="B143" s="568" t="s">
        <v>88</v>
      </c>
      <c r="C143" s="540">
        <v>6.3299999999999995E-2</v>
      </c>
      <c r="D143" s="540">
        <v>1.2275</v>
      </c>
      <c r="E143" s="540">
        <v>1.5339</v>
      </c>
      <c r="F143" s="540">
        <v>2.5973000000000002</v>
      </c>
      <c r="G143" s="271">
        <v>1.1289</v>
      </c>
      <c r="H143" s="271">
        <v>1.6795</v>
      </c>
      <c r="I143" s="271">
        <v>1.4805999999999999</v>
      </c>
    </row>
    <row r="144" spans="1:9">
      <c r="A144" s="527" t="s">
        <v>413</v>
      </c>
      <c r="B144" s="570" t="s">
        <v>88</v>
      </c>
      <c r="C144" s="541">
        <v>14.548500000000001</v>
      </c>
      <c r="D144" s="541">
        <v>15.2066</v>
      </c>
      <c r="E144" s="541">
        <v>17.229199999999999</v>
      </c>
      <c r="F144" s="541">
        <v>2.3908999999999998</v>
      </c>
      <c r="G144" s="542">
        <v>15.1508</v>
      </c>
      <c r="H144" s="542">
        <v>15.1974</v>
      </c>
      <c r="I144" s="542">
        <v>15.1806</v>
      </c>
    </row>
    <row r="145" spans="1:9">
      <c r="A145" s="526" t="s">
        <v>414</v>
      </c>
      <c r="B145" s="568" t="s">
        <v>88</v>
      </c>
      <c r="C145" s="540">
        <v>0.20710000000000001</v>
      </c>
      <c r="D145" s="540">
        <v>0.1663</v>
      </c>
      <c r="E145" s="540">
        <v>0.44679999999999997</v>
      </c>
      <c r="F145" s="540">
        <v>5.0099999999999999E-2</v>
      </c>
      <c r="G145" s="271">
        <v>0.16969999999999999</v>
      </c>
      <c r="H145" s="271">
        <v>0.39250000000000002</v>
      </c>
      <c r="I145" s="271">
        <v>0.312</v>
      </c>
    </row>
    <row r="146" spans="1:9">
      <c r="A146" s="543" t="s">
        <v>415</v>
      </c>
      <c r="B146" s="570" t="s">
        <v>88</v>
      </c>
      <c r="C146" s="541">
        <v>5.8599999999999999E-2</v>
      </c>
      <c r="D146" s="541">
        <v>0.3256</v>
      </c>
      <c r="E146" s="541">
        <v>0.3695</v>
      </c>
      <c r="F146" s="541" t="s">
        <v>88</v>
      </c>
      <c r="G146" s="542">
        <v>0.30299999999999999</v>
      </c>
      <c r="H146" s="542">
        <v>0.31890000000000002</v>
      </c>
      <c r="I146" s="542">
        <v>0.31319999999999998</v>
      </c>
    </row>
    <row r="147" spans="1:9">
      <c r="A147" s="553" t="s">
        <v>416</v>
      </c>
      <c r="B147" s="574" t="s">
        <v>88</v>
      </c>
      <c r="C147" s="554">
        <v>21.178100000000001</v>
      </c>
      <c r="D147" s="554">
        <v>9.1958000000000002</v>
      </c>
      <c r="E147" s="554">
        <v>9.3902000000000001</v>
      </c>
      <c r="F147" s="554">
        <v>2.3639000000000001</v>
      </c>
      <c r="G147" s="555">
        <v>10.210100000000001</v>
      </c>
      <c r="H147" s="555">
        <v>8.4281000000000006</v>
      </c>
      <c r="I147" s="555">
        <v>9.0718999999999994</v>
      </c>
    </row>
    <row r="148" spans="1:9">
      <c r="A148" s="527" t="s">
        <v>469</v>
      </c>
      <c r="B148" s="570" t="s">
        <v>88</v>
      </c>
      <c r="C148" s="541">
        <v>1.0279</v>
      </c>
      <c r="D148" s="541">
        <v>0.76359999999999995</v>
      </c>
      <c r="E148" s="541">
        <v>0.21579999999999999</v>
      </c>
      <c r="F148" s="541">
        <v>2.9499999999999998E-2</v>
      </c>
      <c r="G148" s="542">
        <v>0.78600000000000003</v>
      </c>
      <c r="H148" s="542">
        <v>0.1903</v>
      </c>
      <c r="I148" s="542">
        <v>0.40550000000000003</v>
      </c>
    </row>
    <row r="149" spans="1:9">
      <c r="A149" s="526" t="s">
        <v>418</v>
      </c>
      <c r="B149" s="568" t="s">
        <v>88</v>
      </c>
      <c r="C149" s="540">
        <v>7.7225999999999999</v>
      </c>
      <c r="D149" s="540">
        <v>3.3163</v>
      </c>
      <c r="E149" s="540">
        <v>1.5975999999999999</v>
      </c>
      <c r="F149" s="540">
        <v>2.5000000000000001E-2</v>
      </c>
      <c r="G149" s="271">
        <v>3.6892999999999998</v>
      </c>
      <c r="H149" s="271">
        <v>1.3823000000000001</v>
      </c>
      <c r="I149" s="271">
        <v>2.2158000000000002</v>
      </c>
    </row>
    <row r="150" spans="1:9">
      <c r="A150" s="543" t="s">
        <v>419</v>
      </c>
      <c r="B150" s="570" t="s">
        <v>88</v>
      </c>
      <c r="C150" s="541">
        <v>3.3599999999999998E-2</v>
      </c>
      <c r="D150" s="541">
        <v>7.7700000000000005E-2</v>
      </c>
      <c r="E150" s="541">
        <v>5.0099999999999999E-2</v>
      </c>
      <c r="F150" s="541">
        <v>0.65590000000000004</v>
      </c>
      <c r="G150" s="542">
        <v>7.3899999999999993E-2</v>
      </c>
      <c r="H150" s="542">
        <v>0.1331</v>
      </c>
      <c r="I150" s="542">
        <v>0.11169999999999999</v>
      </c>
    </row>
    <row r="151" spans="1:9">
      <c r="A151" s="526" t="s">
        <v>420</v>
      </c>
      <c r="B151" s="568" t="s">
        <v>88</v>
      </c>
      <c r="C151" s="540">
        <v>0.252</v>
      </c>
      <c r="D151" s="540">
        <v>1.3070999999999999</v>
      </c>
      <c r="E151" s="540">
        <v>2.0789</v>
      </c>
      <c r="F151" s="540">
        <v>1.3236000000000001</v>
      </c>
      <c r="G151" s="271">
        <v>1.2178</v>
      </c>
      <c r="H151" s="271">
        <v>1.9755</v>
      </c>
      <c r="I151" s="271">
        <v>1.7017</v>
      </c>
    </row>
    <row r="152" spans="1:9">
      <c r="A152" s="527" t="s">
        <v>421</v>
      </c>
      <c r="B152" s="570" t="s">
        <v>88</v>
      </c>
      <c r="C152" s="541">
        <v>11.273899999999999</v>
      </c>
      <c r="D152" s="541">
        <v>1.952</v>
      </c>
      <c r="E152" s="541">
        <v>4.4894999999999996</v>
      </c>
      <c r="F152" s="541">
        <v>0.1603</v>
      </c>
      <c r="G152" s="542">
        <v>2.7410999999999999</v>
      </c>
      <c r="H152" s="542">
        <v>3.8967000000000001</v>
      </c>
      <c r="I152" s="542">
        <v>3.4792000000000001</v>
      </c>
    </row>
    <row r="153" spans="1:9">
      <c r="A153" s="526" t="s">
        <v>422</v>
      </c>
      <c r="B153" s="568" t="s">
        <v>88</v>
      </c>
      <c r="C153" s="540">
        <v>0.86819999999999997</v>
      </c>
      <c r="D153" s="540">
        <v>1.7814000000000001</v>
      </c>
      <c r="E153" s="540">
        <v>0.76449999999999996</v>
      </c>
      <c r="F153" s="540">
        <v>0.1696</v>
      </c>
      <c r="G153" s="271">
        <v>1.7040999999999999</v>
      </c>
      <c r="H153" s="271">
        <v>0.68300000000000005</v>
      </c>
      <c r="I153" s="271">
        <v>1.0519000000000001</v>
      </c>
    </row>
    <row r="154" spans="1:9">
      <c r="A154" s="525" t="s">
        <v>423</v>
      </c>
      <c r="B154" s="572" t="s">
        <v>88</v>
      </c>
      <c r="C154" s="551">
        <v>45.627800000000001</v>
      </c>
      <c r="D154" s="551">
        <v>25.900600000000001</v>
      </c>
      <c r="E154" s="551">
        <v>32.695</v>
      </c>
      <c r="F154" s="551">
        <v>44.186700000000002</v>
      </c>
      <c r="G154" s="552">
        <v>27.570599999999999</v>
      </c>
      <c r="H154" s="552">
        <v>34.268599999999999</v>
      </c>
      <c r="I154" s="552">
        <v>31.848700000000001</v>
      </c>
    </row>
    <row r="155" spans="1:9">
      <c r="A155" s="529" t="s">
        <v>470</v>
      </c>
      <c r="B155" s="576" t="s">
        <v>88</v>
      </c>
      <c r="C155" s="544">
        <v>1.4404999999999999</v>
      </c>
      <c r="D155" s="544">
        <v>1.3949</v>
      </c>
      <c r="E155" s="544">
        <v>2.7423000000000002</v>
      </c>
      <c r="F155" s="544">
        <v>2.9961000000000002</v>
      </c>
      <c r="G155" s="545">
        <v>1.3988</v>
      </c>
      <c r="H155" s="545">
        <v>2.7770000000000001</v>
      </c>
      <c r="I155" s="545">
        <v>2.2791000000000001</v>
      </c>
    </row>
    <row r="156" spans="1:9">
      <c r="A156" s="527" t="s">
        <v>424</v>
      </c>
      <c r="B156" s="570" t="s">
        <v>88</v>
      </c>
      <c r="C156" s="541">
        <v>21.703600000000002</v>
      </c>
      <c r="D156" s="541">
        <v>14.203200000000001</v>
      </c>
      <c r="E156" s="541">
        <v>19.211600000000001</v>
      </c>
      <c r="F156" s="541">
        <v>31.366800000000001</v>
      </c>
      <c r="G156" s="542">
        <v>14.838200000000001</v>
      </c>
      <c r="H156" s="542">
        <v>20.876100000000001</v>
      </c>
      <c r="I156" s="542">
        <v>18.694600000000001</v>
      </c>
    </row>
    <row r="157" spans="1:9">
      <c r="A157" s="529" t="s">
        <v>425</v>
      </c>
      <c r="B157" s="576" t="s">
        <v>88</v>
      </c>
      <c r="C157" s="544">
        <v>20.352699999999999</v>
      </c>
      <c r="D157" s="544">
        <v>10.2935</v>
      </c>
      <c r="E157" s="544">
        <v>10.504099999999999</v>
      </c>
      <c r="F157" s="544">
        <v>9.8239000000000001</v>
      </c>
      <c r="G157" s="545">
        <v>11.145099999999999</v>
      </c>
      <c r="H157" s="545">
        <v>10.4109</v>
      </c>
      <c r="I157" s="545">
        <v>10.6762</v>
      </c>
    </row>
    <row r="158" spans="1:9">
      <c r="A158" s="525" t="s">
        <v>426</v>
      </c>
      <c r="B158" s="572" t="s">
        <v>88</v>
      </c>
      <c r="C158" s="551">
        <v>48.235500000000002</v>
      </c>
      <c r="D158" s="551">
        <v>30.3383</v>
      </c>
      <c r="E158" s="551">
        <v>24.267099999999999</v>
      </c>
      <c r="F158" s="551">
        <v>14.613</v>
      </c>
      <c r="G158" s="552">
        <v>31.853400000000001</v>
      </c>
      <c r="H158" s="552">
        <v>22.9451</v>
      </c>
      <c r="I158" s="552">
        <v>26.163599999999999</v>
      </c>
    </row>
    <row r="159" spans="1:9">
      <c r="A159" s="526" t="s">
        <v>471</v>
      </c>
      <c r="B159" s="568" t="s">
        <v>88</v>
      </c>
      <c r="C159" s="540">
        <v>2.2595999999999998</v>
      </c>
      <c r="D159" s="540">
        <v>1.7072000000000001</v>
      </c>
      <c r="E159" s="540">
        <v>3.6055999999999999</v>
      </c>
      <c r="F159" s="540">
        <v>2.5847000000000002</v>
      </c>
      <c r="G159" s="271">
        <v>1.754</v>
      </c>
      <c r="H159" s="271">
        <v>3.4658000000000002</v>
      </c>
      <c r="I159" s="271">
        <v>2.8473999999999999</v>
      </c>
    </row>
    <row r="160" spans="1:9">
      <c r="A160" s="527" t="s">
        <v>427</v>
      </c>
      <c r="B160" s="570" t="s">
        <v>88</v>
      </c>
      <c r="C160" s="541">
        <v>28.852799999999998</v>
      </c>
      <c r="D160" s="541">
        <v>19.775400000000001</v>
      </c>
      <c r="E160" s="541">
        <v>17.021999999999998</v>
      </c>
      <c r="F160" s="541">
        <v>11.5412</v>
      </c>
      <c r="G160" s="542">
        <v>20.543800000000001</v>
      </c>
      <c r="H160" s="542">
        <v>16.2715</v>
      </c>
      <c r="I160" s="542">
        <v>17.815100000000001</v>
      </c>
    </row>
    <row r="161" spans="1:9">
      <c r="A161" s="526" t="s">
        <v>428</v>
      </c>
      <c r="B161" s="568" t="s">
        <v>88</v>
      </c>
      <c r="C161" s="540">
        <v>16.039899999999999</v>
      </c>
      <c r="D161" s="540">
        <v>8.8335000000000008</v>
      </c>
      <c r="E161" s="540">
        <v>3.3895</v>
      </c>
      <c r="F161" s="540">
        <v>0.48709999999999998</v>
      </c>
      <c r="G161" s="271">
        <v>9.4436</v>
      </c>
      <c r="H161" s="271">
        <v>2.9921000000000002</v>
      </c>
      <c r="I161" s="271">
        <v>5.3228999999999997</v>
      </c>
    </row>
    <row r="162" spans="1:9">
      <c r="A162" s="525" t="s">
        <v>429</v>
      </c>
      <c r="B162" s="572" t="s">
        <v>88</v>
      </c>
      <c r="C162" s="551">
        <v>48.018999999999998</v>
      </c>
      <c r="D162" s="551">
        <v>29.911999999999999</v>
      </c>
      <c r="E162" s="551">
        <v>19.008800000000001</v>
      </c>
      <c r="F162" s="551">
        <v>10.172599999999999</v>
      </c>
      <c r="G162" s="552">
        <v>31.444800000000001</v>
      </c>
      <c r="H162" s="552">
        <v>17.7988</v>
      </c>
      <c r="I162" s="552">
        <v>22.728999999999999</v>
      </c>
    </row>
    <row r="163" spans="1:9">
      <c r="A163" s="526" t="s">
        <v>472</v>
      </c>
      <c r="B163" s="568" t="s">
        <v>88</v>
      </c>
      <c r="C163" s="540">
        <v>5.1128</v>
      </c>
      <c r="D163" s="540">
        <v>3.25</v>
      </c>
      <c r="E163" s="540">
        <v>3.8965000000000001</v>
      </c>
      <c r="F163" s="540">
        <v>2.3266</v>
      </c>
      <c r="G163" s="271">
        <v>3.4077000000000002</v>
      </c>
      <c r="H163" s="271">
        <v>3.6816</v>
      </c>
      <c r="I163" s="271">
        <v>3.5825999999999998</v>
      </c>
    </row>
    <row r="164" spans="1:9">
      <c r="A164" s="527" t="s">
        <v>430</v>
      </c>
      <c r="B164" s="570" t="s">
        <v>88</v>
      </c>
      <c r="C164" s="541">
        <v>0.47639999999999999</v>
      </c>
      <c r="D164" s="541">
        <v>0.10290000000000001</v>
      </c>
      <c r="E164" s="541">
        <v>0.2298</v>
      </c>
      <c r="F164" s="541">
        <v>0.1857</v>
      </c>
      <c r="G164" s="542">
        <v>0.13450000000000001</v>
      </c>
      <c r="H164" s="542">
        <v>0.22370000000000001</v>
      </c>
      <c r="I164" s="542">
        <v>0.1915</v>
      </c>
    </row>
    <row r="165" spans="1:9">
      <c r="A165" s="529" t="s">
        <v>431</v>
      </c>
      <c r="B165" s="576" t="s">
        <v>88</v>
      </c>
      <c r="C165" s="544">
        <v>35.224200000000003</v>
      </c>
      <c r="D165" s="544">
        <v>18.227699999999999</v>
      </c>
      <c r="E165" s="544">
        <v>8.827</v>
      </c>
      <c r="F165" s="544">
        <v>5.2539999999999996</v>
      </c>
      <c r="G165" s="545">
        <v>19.666499999999999</v>
      </c>
      <c r="H165" s="545">
        <v>8.3376999999999999</v>
      </c>
      <c r="I165" s="545">
        <v>12.4307</v>
      </c>
    </row>
    <row r="166" spans="1:9">
      <c r="A166" s="528" t="s">
        <v>432</v>
      </c>
      <c r="B166" s="570" t="s">
        <v>88</v>
      </c>
      <c r="C166" s="541" t="s">
        <v>88</v>
      </c>
      <c r="D166" s="541">
        <v>0.1081</v>
      </c>
      <c r="E166" s="541">
        <v>3.9600000000000003E-2</v>
      </c>
      <c r="F166" s="541">
        <v>2.9999999999999997E-4</v>
      </c>
      <c r="G166" s="542">
        <v>9.9000000000000005E-2</v>
      </c>
      <c r="H166" s="542">
        <v>3.4200000000000001E-2</v>
      </c>
      <c r="I166" s="542">
        <v>5.7599999999999998E-2</v>
      </c>
    </row>
    <row r="167" spans="1:9">
      <c r="A167" s="529" t="s">
        <v>433</v>
      </c>
      <c r="B167" s="568" t="s">
        <v>88</v>
      </c>
      <c r="C167" s="540">
        <v>1.8038000000000001</v>
      </c>
      <c r="D167" s="540">
        <v>0.7611</v>
      </c>
      <c r="E167" s="540">
        <v>1.8257000000000001</v>
      </c>
      <c r="F167" s="540">
        <v>0.1464</v>
      </c>
      <c r="G167" s="271">
        <v>0.84930000000000005</v>
      </c>
      <c r="H167" s="271">
        <v>1.5956999999999999</v>
      </c>
      <c r="I167" s="271">
        <v>1.3261000000000001</v>
      </c>
    </row>
    <row r="168" spans="1:9">
      <c r="A168" s="528" t="s">
        <v>434</v>
      </c>
      <c r="B168" s="580" t="s">
        <v>88</v>
      </c>
      <c r="C168" s="546">
        <v>4.8597000000000001</v>
      </c>
      <c r="D168" s="546">
        <v>7.4162999999999997</v>
      </c>
      <c r="E168" s="546">
        <v>4.1356999999999999</v>
      </c>
      <c r="F168" s="546">
        <v>2.2595999999999998</v>
      </c>
      <c r="G168" s="547">
        <v>7.1999000000000004</v>
      </c>
      <c r="H168" s="547">
        <v>3.8788</v>
      </c>
      <c r="I168" s="547">
        <v>5.0787000000000004</v>
      </c>
    </row>
    <row r="169" spans="1:9" s="7" customFormat="1">
      <c r="A169" s="559" t="s">
        <v>494</v>
      </c>
      <c r="B169" s="578" t="s">
        <v>88</v>
      </c>
      <c r="C169" s="560">
        <v>2.7936000000000001</v>
      </c>
      <c r="D169" s="560">
        <v>2.7776999999999998</v>
      </c>
      <c r="E169" s="560">
        <v>2.5146999999999999</v>
      </c>
      <c r="F169" s="560">
        <v>2.3073999999999999</v>
      </c>
      <c r="G169" s="561">
        <v>2.7791000000000001</v>
      </c>
      <c r="H169" s="561">
        <v>2.4863</v>
      </c>
      <c r="I169" s="561">
        <v>2.5920999999999998</v>
      </c>
    </row>
    <row r="170" spans="1:9">
      <c r="A170" s="528" t="s">
        <v>473</v>
      </c>
      <c r="B170" s="580" t="s">
        <v>88</v>
      </c>
      <c r="C170" s="546">
        <v>1.6802999999999999</v>
      </c>
      <c r="D170" s="546">
        <v>2.0217000000000001</v>
      </c>
      <c r="E170" s="546">
        <v>1.84</v>
      </c>
      <c r="F170" s="546">
        <v>2.0036999999999998</v>
      </c>
      <c r="G170" s="547">
        <v>1.9927999999999999</v>
      </c>
      <c r="H170" s="547">
        <v>1.8624000000000001</v>
      </c>
      <c r="I170" s="547">
        <v>1.9095</v>
      </c>
    </row>
    <row r="171" spans="1:9">
      <c r="A171" s="529" t="s">
        <v>570</v>
      </c>
      <c r="B171" s="576" t="s">
        <v>88</v>
      </c>
      <c r="C171" s="544">
        <v>1.1133</v>
      </c>
      <c r="D171" s="544">
        <v>0.74270000000000003</v>
      </c>
      <c r="E171" s="544">
        <v>0.64119999999999999</v>
      </c>
      <c r="F171" s="544">
        <v>0.30370000000000003</v>
      </c>
      <c r="G171" s="545">
        <v>0.77400000000000002</v>
      </c>
      <c r="H171" s="545">
        <v>0.59499999999999997</v>
      </c>
      <c r="I171" s="545">
        <v>0.65969999999999995</v>
      </c>
    </row>
    <row r="172" spans="1:9">
      <c r="A172" s="556" t="s">
        <v>435</v>
      </c>
      <c r="B172" s="582" t="s">
        <v>88</v>
      </c>
      <c r="C172" s="557">
        <v>107.05240000000001</v>
      </c>
      <c r="D172" s="557">
        <v>97.034400000000005</v>
      </c>
      <c r="E172" s="557">
        <v>108.13500000000001</v>
      </c>
      <c r="F172" s="557">
        <v>126.20699999999999</v>
      </c>
      <c r="G172" s="558">
        <v>97.882400000000004</v>
      </c>
      <c r="H172" s="558">
        <v>110.6096</v>
      </c>
      <c r="I172" s="558">
        <v>106.01139999999999</v>
      </c>
    </row>
    <row r="173" spans="1:9">
      <c r="A173" s="529" t="s">
        <v>474</v>
      </c>
      <c r="B173" s="576" t="s">
        <v>88</v>
      </c>
      <c r="C173" s="544">
        <v>12.2186</v>
      </c>
      <c r="D173" s="544">
        <v>10.9375</v>
      </c>
      <c r="E173" s="544">
        <v>10.556900000000001</v>
      </c>
      <c r="F173" s="544">
        <v>6.2670000000000003</v>
      </c>
      <c r="G173" s="545">
        <v>11.0459</v>
      </c>
      <c r="H173" s="545">
        <v>9.9695</v>
      </c>
      <c r="I173" s="545">
        <v>10.3584</v>
      </c>
    </row>
    <row r="174" spans="1:9">
      <c r="A174" s="528" t="s">
        <v>436</v>
      </c>
      <c r="B174" s="580" t="s">
        <v>88</v>
      </c>
      <c r="C174" s="546">
        <v>3.9340999999999999</v>
      </c>
      <c r="D174" s="546">
        <v>3.4588000000000001</v>
      </c>
      <c r="E174" s="546">
        <v>5.8007</v>
      </c>
      <c r="F174" s="546">
        <v>4.9420000000000002</v>
      </c>
      <c r="G174" s="547">
        <v>3.4990999999999999</v>
      </c>
      <c r="H174" s="547">
        <v>5.6830999999999996</v>
      </c>
      <c r="I174" s="547">
        <v>4.8940999999999999</v>
      </c>
    </row>
    <row r="175" spans="1:9">
      <c r="A175" s="529" t="s">
        <v>437</v>
      </c>
      <c r="B175" s="576" t="s">
        <v>88</v>
      </c>
      <c r="C175" s="544">
        <v>65.288600000000002</v>
      </c>
      <c r="D175" s="544">
        <v>72.035300000000007</v>
      </c>
      <c r="E175" s="544">
        <v>78.247399999999999</v>
      </c>
      <c r="F175" s="544">
        <v>101.8184</v>
      </c>
      <c r="G175" s="545">
        <v>71.464200000000005</v>
      </c>
      <c r="H175" s="545">
        <v>81.474999999999994</v>
      </c>
      <c r="I175" s="545">
        <v>77.858199999999997</v>
      </c>
    </row>
    <row r="176" spans="1:9">
      <c r="A176" s="528" t="s">
        <v>438</v>
      </c>
      <c r="B176" s="580" t="s">
        <v>88</v>
      </c>
      <c r="C176" s="546">
        <v>2.2688999999999999</v>
      </c>
      <c r="D176" s="546">
        <v>1.325</v>
      </c>
      <c r="E176" s="546">
        <v>2.5487000000000002</v>
      </c>
      <c r="F176" s="546">
        <v>4.9180000000000001</v>
      </c>
      <c r="G176" s="547">
        <v>1.4049</v>
      </c>
      <c r="H176" s="547">
        <v>2.8731</v>
      </c>
      <c r="I176" s="547">
        <v>2.3426999999999998</v>
      </c>
    </row>
    <row r="177" spans="1:9">
      <c r="A177" s="526" t="s">
        <v>439</v>
      </c>
      <c r="B177" s="568" t="s">
        <v>88</v>
      </c>
      <c r="C177" s="540">
        <v>10.035299999999999</v>
      </c>
      <c r="D177" s="540">
        <v>2.2970999999999999</v>
      </c>
      <c r="E177" s="540">
        <v>2.0468999999999999</v>
      </c>
      <c r="F177" s="540">
        <v>4.6784999999999997</v>
      </c>
      <c r="G177" s="271">
        <v>2.9521999999999999</v>
      </c>
      <c r="H177" s="271">
        <v>2.4072</v>
      </c>
      <c r="I177" s="271">
        <v>2.6040999999999999</v>
      </c>
    </row>
    <row r="178" spans="1:9" s="47" customFormat="1">
      <c r="A178" s="527" t="s">
        <v>440</v>
      </c>
      <c r="B178" s="570" t="s">
        <v>88</v>
      </c>
      <c r="C178" s="541">
        <v>5.9408000000000003</v>
      </c>
      <c r="D178" s="541">
        <v>6.6681999999999997</v>
      </c>
      <c r="E178" s="541">
        <v>7.5031999999999996</v>
      </c>
      <c r="F178" s="541">
        <v>3.5831</v>
      </c>
      <c r="G178" s="542">
        <v>6.6066000000000003</v>
      </c>
      <c r="H178" s="542">
        <v>6.9664000000000001</v>
      </c>
      <c r="I178" s="542">
        <v>6.8364000000000003</v>
      </c>
    </row>
    <row r="179" spans="1:9" s="7" customFormat="1">
      <c r="A179" s="553" t="s">
        <v>441</v>
      </c>
      <c r="B179" s="574" t="s">
        <v>88</v>
      </c>
      <c r="C179" s="554">
        <v>20.534600000000001</v>
      </c>
      <c r="D179" s="554">
        <v>22.808800000000002</v>
      </c>
      <c r="E179" s="554">
        <v>36.675699999999999</v>
      </c>
      <c r="F179" s="554">
        <v>29.549099999999999</v>
      </c>
      <c r="G179" s="555">
        <v>22.616299999999999</v>
      </c>
      <c r="H179" s="555">
        <v>35.699800000000003</v>
      </c>
      <c r="I179" s="555">
        <v>30.972899999999999</v>
      </c>
    </row>
    <row r="180" spans="1:9">
      <c r="A180" s="527" t="s">
        <v>442</v>
      </c>
      <c r="B180" s="570" t="s">
        <v>88</v>
      </c>
      <c r="C180" s="541">
        <v>1.3148</v>
      </c>
      <c r="D180" s="541">
        <v>3.1252</v>
      </c>
      <c r="E180" s="541">
        <v>4.1356999999999999</v>
      </c>
      <c r="F180" s="541">
        <v>7.3000000000000001E-3</v>
      </c>
      <c r="G180" s="542">
        <v>2.9719000000000002</v>
      </c>
      <c r="H180" s="542">
        <v>3.5703999999999998</v>
      </c>
      <c r="I180" s="542">
        <v>3.3542000000000001</v>
      </c>
    </row>
    <row r="181" spans="1:9">
      <c r="A181" s="526" t="s">
        <v>443</v>
      </c>
      <c r="B181" s="568" t="s">
        <v>88</v>
      </c>
      <c r="C181" s="540">
        <v>7.6066000000000003</v>
      </c>
      <c r="D181" s="540">
        <v>13.197800000000001</v>
      </c>
      <c r="E181" s="540">
        <v>26.308800000000002</v>
      </c>
      <c r="F181" s="540">
        <v>23.504000000000001</v>
      </c>
      <c r="G181" s="271">
        <v>12.724500000000001</v>
      </c>
      <c r="H181" s="271">
        <v>25.924700000000001</v>
      </c>
      <c r="I181" s="271">
        <v>21.1556</v>
      </c>
    </row>
    <row r="182" spans="1:9">
      <c r="A182" s="527" t="s">
        <v>444</v>
      </c>
      <c r="B182" s="570" t="s">
        <v>88</v>
      </c>
      <c r="C182" s="541">
        <v>10.7905</v>
      </c>
      <c r="D182" s="541">
        <v>6.2942</v>
      </c>
      <c r="E182" s="541">
        <v>5.7672999999999996</v>
      </c>
      <c r="F182" s="541">
        <v>5.57</v>
      </c>
      <c r="G182" s="542">
        <v>6.6748000000000003</v>
      </c>
      <c r="H182" s="542">
        <v>5.7403000000000004</v>
      </c>
      <c r="I182" s="542">
        <v>6.0778999999999996</v>
      </c>
    </row>
    <row r="183" spans="1:9">
      <c r="A183" s="526" t="s">
        <v>445</v>
      </c>
      <c r="B183" s="568" t="s">
        <v>88</v>
      </c>
      <c r="C183" s="540">
        <v>0.82269999999999999</v>
      </c>
      <c r="D183" s="540">
        <v>0.19159999999999999</v>
      </c>
      <c r="E183" s="540">
        <v>0.46389999999999998</v>
      </c>
      <c r="F183" s="540">
        <v>0.46779999999999999</v>
      </c>
      <c r="G183" s="271">
        <v>0.245</v>
      </c>
      <c r="H183" s="271">
        <v>0.46450000000000002</v>
      </c>
      <c r="I183" s="271">
        <v>0.38519999999999999</v>
      </c>
    </row>
    <row r="184" spans="1:9" s="7" customFormat="1">
      <c r="A184" s="525" t="s">
        <v>446</v>
      </c>
      <c r="B184" s="572" t="s">
        <v>88</v>
      </c>
      <c r="C184" s="551">
        <v>22.920200000000001</v>
      </c>
      <c r="D184" s="551">
        <v>23.273199999999999</v>
      </c>
      <c r="E184" s="551">
        <v>21.321000000000002</v>
      </c>
      <c r="F184" s="551">
        <v>15.499700000000001</v>
      </c>
      <c r="G184" s="552">
        <v>23.243300000000001</v>
      </c>
      <c r="H184" s="552">
        <v>20.523900000000001</v>
      </c>
      <c r="I184" s="552">
        <v>21.506399999999999</v>
      </c>
    </row>
    <row r="185" spans="1:9" s="47" customFormat="1">
      <c r="A185" s="526" t="s">
        <v>447</v>
      </c>
      <c r="B185" s="568" t="s">
        <v>88</v>
      </c>
      <c r="C185" s="540">
        <v>11.9093</v>
      </c>
      <c r="D185" s="540">
        <v>12.865500000000001</v>
      </c>
      <c r="E185" s="540">
        <v>15.2301</v>
      </c>
      <c r="F185" s="540">
        <v>8.6294000000000004</v>
      </c>
      <c r="G185" s="271">
        <v>12.784599999999999</v>
      </c>
      <c r="H185" s="271">
        <v>14.3262</v>
      </c>
      <c r="I185" s="271">
        <v>13.7692</v>
      </c>
    </row>
    <row r="186" spans="1:9">
      <c r="A186" s="527" t="s">
        <v>448</v>
      </c>
      <c r="B186" s="570" t="s">
        <v>88</v>
      </c>
      <c r="C186" s="541">
        <v>0.1983</v>
      </c>
      <c r="D186" s="541">
        <v>0.1585</v>
      </c>
      <c r="E186" s="541">
        <v>0.18290000000000001</v>
      </c>
      <c r="F186" s="541" t="s">
        <v>88</v>
      </c>
      <c r="G186" s="542">
        <v>0.16189999999999999</v>
      </c>
      <c r="H186" s="542">
        <v>0.15790000000000001</v>
      </c>
      <c r="I186" s="542">
        <v>0.1593</v>
      </c>
    </row>
    <row r="187" spans="1:9">
      <c r="A187" s="526" t="s">
        <v>449</v>
      </c>
      <c r="B187" s="568" t="s">
        <v>88</v>
      </c>
      <c r="C187" s="540">
        <v>8.0578000000000003</v>
      </c>
      <c r="D187" s="540">
        <v>8.5794999999999995</v>
      </c>
      <c r="E187" s="540">
        <v>5.2519999999999998</v>
      </c>
      <c r="F187" s="540">
        <v>5.6336000000000004</v>
      </c>
      <c r="G187" s="271">
        <v>8.5352999999999994</v>
      </c>
      <c r="H187" s="271">
        <v>5.3042999999999996</v>
      </c>
      <c r="I187" s="271">
        <v>6.4715999999999996</v>
      </c>
    </row>
    <row r="188" spans="1:9">
      <c r="A188" s="528" t="s">
        <v>450</v>
      </c>
      <c r="B188" s="580" t="s">
        <v>88</v>
      </c>
      <c r="C188" s="546">
        <v>0.96</v>
      </c>
      <c r="D188" s="546">
        <v>1.5976999999999999</v>
      </c>
      <c r="E188" s="546">
        <v>0.46910000000000002</v>
      </c>
      <c r="F188" s="546">
        <v>1.2367999999999999</v>
      </c>
      <c r="G188" s="547">
        <v>1.5437000000000001</v>
      </c>
      <c r="H188" s="547">
        <v>0.57420000000000004</v>
      </c>
      <c r="I188" s="547">
        <v>0.92449999999999999</v>
      </c>
    </row>
    <row r="189" spans="1:9" s="7" customFormat="1">
      <c r="A189" s="559" t="s">
        <v>451</v>
      </c>
      <c r="B189" s="578" t="s">
        <v>88</v>
      </c>
      <c r="C189" s="560">
        <v>23.311900000000001</v>
      </c>
      <c r="D189" s="560">
        <v>14.6157</v>
      </c>
      <c r="E189" s="560">
        <v>11.561</v>
      </c>
      <c r="F189" s="560">
        <v>16.7318</v>
      </c>
      <c r="G189" s="561">
        <v>15.351900000000001</v>
      </c>
      <c r="H189" s="561">
        <v>12.269</v>
      </c>
      <c r="I189" s="561">
        <v>13.3828</v>
      </c>
    </row>
    <row r="190" spans="1:9">
      <c r="A190" s="588" t="s">
        <v>453</v>
      </c>
      <c r="B190" s="591" t="s">
        <v>88</v>
      </c>
      <c r="C190" s="589">
        <f>SUM(C138,C142,C147,C154,C158,C162,C169,C172,C179,C184,C189)</f>
        <v>464.2912</v>
      </c>
      <c r="D190" s="589">
        <f t="shared" ref="D190:I190" si="7">SUM(D138,D142,D147,D154,D158,D162,D169,D172,D179,D184,D189)</f>
        <v>359.49710000000005</v>
      </c>
      <c r="E190" s="589">
        <f t="shared" si="7"/>
        <v>373.50749999999999</v>
      </c>
      <c r="F190" s="589">
        <f t="shared" si="7"/>
        <v>313.11460000000005</v>
      </c>
      <c r="G190" s="589">
        <f t="shared" si="7"/>
        <v>368.36840000000001</v>
      </c>
      <c r="H190" s="589">
        <f t="shared" si="7"/>
        <v>365.23760000000004</v>
      </c>
      <c r="I190" s="589">
        <f t="shared" si="7"/>
        <v>366.36879999999991</v>
      </c>
    </row>
    <row r="191" spans="1:9">
      <c r="A191" s="565" t="s">
        <v>486</v>
      </c>
      <c r="B191" s="3"/>
      <c r="C191" s="213"/>
      <c r="D191" s="3"/>
      <c r="E191" s="3"/>
      <c r="F191" s="213"/>
      <c r="G191" s="3"/>
      <c r="H191" s="3"/>
      <c r="I191" s="3"/>
    </row>
    <row r="192" spans="1:9">
      <c r="A192" s="38" t="s">
        <v>495</v>
      </c>
      <c r="B192" s="3"/>
      <c r="C192" s="213"/>
      <c r="D192" s="3"/>
      <c r="E192" s="3"/>
      <c r="F192" s="213"/>
      <c r="G192" s="3"/>
      <c r="H192" s="3"/>
      <c r="I192" s="3"/>
    </row>
    <row r="193" spans="1:9">
      <c r="A193" s="243" t="s">
        <v>662</v>
      </c>
      <c r="B193" s="3"/>
      <c r="C193" s="213"/>
      <c r="D193" s="3"/>
      <c r="E193" s="3"/>
      <c r="F193" s="213"/>
      <c r="G193" s="3"/>
      <c r="H193" s="3"/>
      <c r="I193" s="3"/>
    </row>
    <row r="195" spans="1:9" ht="87" customHeight="1">
      <c r="A195" s="753" t="s">
        <v>496</v>
      </c>
      <c r="B195" s="754"/>
      <c r="C195" s="754"/>
      <c r="D195" s="754"/>
      <c r="E195" s="754"/>
      <c r="F195" s="754"/>
      <c r="G195" s="754"/>
      <c r="H195" s="754"/>
      <c r="I195" s="755"/>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86" orientation="landscape" useFirstPageNumber="1" r:id="rId1"/>
  <headerFooter>
    <oddHeader>&amp;RLes groupements à fiscalité propre en 2017</oddHeader>
    <oddFooter>&amp;LDirection Générale des Collectivités Locales / DESL&amp;C&amp;P&amp;RMise en ligne : mars 2019</oddFooter>
    <firstHeader>&amp;RLes groupements à fiscalité propre en 2016</firstHeader>
    <firstFooter>&amp;LDirection Générale des Collectivités Locales / DESL&amp;C&amp;P&amp;RMise en ligne : mai 2018</firstFooter>
  </headerFooter>
  <rowBreaks count="2" manualBreakCount="2">
    <brk id="65" max="16383" man="1"/>
    <brk id="129" max="16383" man="1"/>
  </rowBreaks>
</worksheet>
</file>

<file path=xl/worksheets/sheet28.xml><?xml version="1.0" encoding="utf-8"?>
<worksheet xmlns="http://schemas.openxmlformats.org/spreadsheetml/2006/main" xmlns:r="http://schemas.openxmlformats.org/officeDocument/2006/relationships">
  <sheetPr>
    <tabColor rgb="FF00B050"/>
  </sheetPr>
  <dimension ref="A1:K195"/>
  <sheetViews>
    <sheetView view="pageBreakPreview" zoomScale="60" zoomScaleNormal="100" workbookViewId="0">
      <selection activeCell="G6" sqref="G6"/>
    </sheetView>
  </sheetViews>
  <sheetFormatPr baseColWidth="10" defaultRowHeight="12.75"/>
  <cols>
    <col min="1" max="1" width="78.5703125" customWidth="1"/>
    <col min="2" max="9" width="17.28515625" customWidth="1"/>
    <col min="11" max="11" width="12" bestFit="1" customWidth="1"/>
  </cols>
  <sheetData>
    <row r="1" spans="1:9" ht="21">
      <c r="A1" s="9" t="s">
        <v>487</v>
      </c>
    </row>
    <row r="2" spans="1:9" ht="18">
      <c r="A2" s="9"/>
    </row>
    <row r="3" spans="1:9" ht="16.5">
      <c r="A3" s="88" t="s">
        <v>729</v>
      </c>
    </row>
    <row r="4" spans="1:9" ht="13.5" thickBot="1">
      <c r="A4" s="206"/>
      <c r="I4" s="443" t="s">
        <v>452</v>
      </c>
    </row>
    <row r="5" spans="1:9">
      <c r="A5" s="205" t="s">
        <v>460</v>
      </c>
      <c r="B5" s="530" t="s">
        <v>99</v>
      </c>
      <c r="C5" s="530" t="s">
        <v>100</v>
      </c>
      <c r="D5" s="530" t="s">
        <v>101</v>
      </c>
      <c r="E5" s="530" t="s">
        <v>341</v>
      </c>
      <c r="F5" s="531">
        <v>300000</v>
      </c>
      <c r="G5" s="532" t="s">
        <v>476</v>
      </c>
      <c r="H5" s="532" t="s">
        <v>476</v>
      </c>
      <c r="I5" s="532" t="s">
        <v>467</v>
      </c>
    </row>
    <row r="6" spans="1:9">
      <c r="A6" s="204"/>
      <c r="B6" s="533" t="s">
        <v>38</v>
      </c>
      <c r="C6" s="533" t="s">
        <v>38</v>
      </c>
      <c r="D6" s="533" t="s">
        <v>38</v>
      </c>
      <c r="E6" s="533" t="s">
        <v>38</v>
      </c>
      <c r="F6" s="533" t="s">
        <v>39</v>
      </c>
      <c r="G6" s="534" t="s">
        <v>741</v>
      </c>
      <c r="H6" s="534" t="s">
        <v>357</v>
      </c>
      <c r="I6" s="534" t="s">
        <v>115</v>
      </c>
    </row>
    <row r="7" spans="1:9" ht="13.5" thickBot="1">
      <c r="A7" s="207"/>
      <c r="B7" s="535" t="s">
        <v>102</v>
      </c>
      <c r="C7" s="535" t="s">
        <v>103</v>
      </c>
      <c r="D7" s="535" t="s">
        <v>104</v>
      </c>
      <c r="E7" s="535" t="s">
        <v>342</v>
      </c>
      <c r="F7" s="535" t="s">
        <v>105</v>
      </c>
      <c r="G7" s="536" t="s">
        <v>357</v>
      </c>
      <c r="H7" s="536" t="s">
        <v>105</v>
      </c>
      <c r="I7" s="536" t="s">
        <v>477</v>
      </c>
    </row>
    <row r="9" spans="1:9">
      <c r="A9" s="548" t="s">
        <v>407</v>
      </c>
      <c r="B9" s="549" t="s">
        <v>88</v>
      </c>
      <c r="C9" s="549">
        <v>6.7904</v>
      </c>
      <c r="D9" s="549">
        <v>98.896199999999993</v>
      </c>
      <c r="E9" s="549">
        <v>181.7647</v>
      </c>
      <c r="F9" s="549">
        <v>23.819600000000001</v>
      </c>
      <c r="G9" s="550">
        <v>105.6866</v>
      </c>
      <c r="H9" s="550">
        <v>205.58430000000001</v>
      </c>
      <c r="I9" s="550">
        <v>311.27089999999998</v>
      </c>
    </row>
    <row r="10" spans="1:9">
      <c r="A10" s="526" t="s">
        <v>408</v>
      </c>
      <c r="B10" s="540" t="s">
        <v>88</v>
      </c>
      <c r="C10" s="540">
        <v>6.7580999999999998</v>
      </c>
      <c r="D10" s="540">
        <v>94.343100000000007</v>
      </c>
      <c r="E10" s="540">
        <v>180.64779999999999</v>
      </c>
      <c r="F10" s="540">
        <v>23.819600000000001</v>
      </c>
      <c r="G10" s="271">
        <v>101.1011</v>
      </c>
      <c r="H10" s="271">
        <v>204.4675</v>
      </c>
      <c r="I10" s="271">
        <v>305.5686</v>
      </c>
    </row>
    <row r="11" spans="1:9">
      <c r="A11" s="527" t="s">
        <v>409</v>
      </c>
      <c r="B11" s="541" t="s">
        <v>88</v>
      </c>
      <c r="C11" s="541" t="s">
        <v>88</v>
      </c>
      <c r="D11" s="541">
        <v>0.18870000000000001</v>
      </c>
      <c r="E11" s="541">
        <v>0.1119</v>
      </c>
      <c r="F11" s="541" t="s">
        <v>88</v>
      </c>
      <c r="G11" s="542">
        <v>0.18870000000000001</v>
      </c>
      <c r="H11" s="542">
        <v>0.1119</v>
      </c>
      <c r="I11" s="542">
        <v>0.30059999999999998</v>
      </c>
    </row>
    <row r="12" spans="1:9">
      <c r="A12" s="526" t="s">
        <v>410</v>
      </c>
      <c r="B12" s="540" t="s">
        <v>88</v>
      </c>
      <c r="C12" s="540">
        <v>0</v>
      </c>
      <c r="D12" s="540">
        <v>0.13500000000000001</v>
      </c>
      <c r="E12" s="540">
        <v>2.0299999999999999E-2</v>
      </c>
      <c r="F12" s="540" t="s">
        <v>88</v>
      </c>
      <c r="G12" s="271">
        <v>0.13500000000000001</v>
      </c>
      <c r="H12" s="271">
        <v>2.0299999999999999E-2</v>
      </c>
      <c r="I12" s="271">
        <v>0.1552</v>
      </c>
    </row>
    <row r="13" spans="1:9">
      <c r="A13" s="525" t="s">
        <v>411</v>
      </c>
      <c r="B13" s="551" t="s">
        <v>88</v>
      </c>
      <c r="C13" s="551">
        <v>9.98E-2</v>
      </c>
      <c r="D13" s="551">
        <v>8.3646999999999991</v>
      </c>
      <c r="E13" s="551">
        <v>38.720999999999997</v>
      </c>
      <c r="F13" s="551">
        <v>1.3366</v>
      </c>
      <c r="G13" s="552">
        <v>8.4646000000000008</v>
      </c>
      <c r="H13" s="552">
        <v>40.057600000000001</v>
      </c>
      <c r="I13" s="552">
        <v>48.522199999999998</v>
      </c>
    </row>
    <row r="14" spans="1:9">
      <c r="A14" s="526" t="s">
        <v>412</v>
      </c>
      <c r="B14" s="540" t="s">
        <v>88</v>
      </c>
      <c r="C14" s="540" t="s">
        <v>88</v>
      </c>
      <c r="D14" s="540">
        <v>1.3923000000000001</v>
      </c>
      <c r="E14" s="540">
        <v>8.8490000000000002</v>
      </c>
      <c r="F14" s="540">
        <v>1.2771999999999999</v>
      </c>
      <c r="G14" s="271">
        <v>1.3923000000000001</v>
      </c>
      <c r="H14" s="271">
        <v>10.126200000000001</v>
      </c>
      <c r="I14" s="271">
        <v>11.5185</v>
      </c>
    </row>
    <row r="15" spans="1:9">
      <c r="A15" s="527" t="s">
        <v>413</v>
      </c>
      <c r="B15" s="541" t="s">
        <v>88</v>
      </c>
      <c r="C15" s="541">
        <v>9.2700000000000005E-2</v>
      </c>
      <c r="D15" s="541">
        <v>1.6145</v>
      </c>
      <c r="E15" s="541">
        <v>8.9835999999999991</v>
      </c>
      <c r="F15" s="541" t="s">
        <v>88</v>
      </c>
      <c r="G15" s="542">
        <v>1.7072000000000001</v>
      </c>
      <c r="H15" s="542">
        <v>8.9835999999999991</v>
      </c>
      <c r="I15" s="542">
        <v>10.690799999999999</v>
      </c>
    </row>
    <row r="16" spans="1:9">
      <c r="A16" s="526" t="s">
        <v>414</v>
      </c>
      <c r="B16" s="540" t="s">
        <v>88</v>
      </c>
      <c r="C16" s="540" t="s">
        <v>88</v>
      </c>
      <c r="D16" s="540">
        <v>2.5399999999999999E-2</v>
      </c>
      <c r="E16" s="540">
        <v>0.1129</v>
      </c>
      <c r="F16" s="540">
        <v>5.9400000000000001E-2</v>
      </c>
      <c r="G16" s="271">
        <v>2.5399999999999999E-2</v>
      </c>
      <c r="H16" s="271">
        <v>0.17230000000000001</v>
      </c>
      <c r="I16" s="271">
        <v>0.19769999999999999</v>
      </c>
    </row>
    <row r="17" spans="1:9">
      <c r="A17" s="543" t="s">
        <v>415</v>
      </c>
      <c r="B17" s="541" t="s">
        <v>88</v>
      </c>
      <c r="C17" s="541">
        <v>7.1000000000000004E-3</v>
      </c>
      <c r="D17" s="541">
        <v>5.3085000000000004</v>
      </c>
      <c r="E17" s="541">
        <v>0.96099999999999997</v>
      </c>
      <c r="F17" s="541" t="s">
        <v>88</v>
      </c>
      <c r="G17" s="542">
        <v>5.3155999999999999</v>
      </c>
      <c r="H17" s="542">
        <v>0.96099999999999997</v>
      </c>
      <c r="I17" s="542">
        <v>6.2766000000000002</v>
      </c>
    </row>
    <row r="18" spans="1:9">
      <c r="A18" s="553" t="s">
        <v>416</v>
      </c>
      <c r="B18" s="554" t="s">
        <v>88</v>
      </c>
      <c r="C18" s="554">
        <v>4.4207000000000001</v>
      </c>
      <c r="D18" s="554">
        <v>25.212199999999999</v>
      </c>
      <c r="E18" s="554">
        <v>45.072299999999998</v>
      </c>
      <c r="F18" s="554">
        <v>10.312200000000001</v>
      </c>
      <c r="G18" s="555">
        <v>29.6328</v>
      </c>
      <c r="H18" s="555">
        <v>55.384500000000003</v>
      </c>
      <c r="I18" s="555">
        <v>85.017300000000006</v>
      </c>
    </row>
    <row r="19" spans="1:9">
      <c r="A19" s="527" t="s">
        <v>469</v>
      </c>
      <c r="B19" s="541" t="s">
        <v>88</v>
      </c>
      <c r="C19" s="541">
        <v>1.4E-3</v>
      </c>
      <c r="D19" s="541">
        <v>0.4929</v>
      </c>
      <c r="E19" s="541">
        <v>1.7686999999999999</v>
      </c>
      <c r="F19" s="541" t="s">
        <v>88</v>
      </c>
      <c r="G19" s="542">
        <v>0.49430000000000002</v>
      </c>
      <c r="H19" s="542">
        <v>1.7686999999999999</v>
      </c>
      <c r="I19" s="542">
        <v>2.2629999999999999</v>
      </c>
    </row>
    <row r="20" spans="1:9">
      <c r="A20" s="526" t="s">
        <v>418</v>
      </c>
      <c r="B20" s="540" t="s">
        <v>88</v>
      </c>
      <c r="C20" s="540">
        <v>3.9822000000000002</v>
      </c>
      <c r="D20" s="540">
        <v>10.6999</v>
      </c>
      <c r="E20" s="540">
        <v>8.7954000000000008</v>
      </c>
      <c r="F20" s="540">
        <v>3.8102999999999998</v>
      </c>
      <c r="G20" s="271">
        <v>14.6821</v>
      </c>
      <c r="H20" s="271">
        <v>12.605700000000001</v>
      </c>
      <c r="I20" s="271">
        <v>27.287800000000001</v>
      </c>
    </row>
    <row r="21" spans="1:9">
      <c r="A21" s="543" t="s">
        <v>419</v>
      </c>
      <c r="B21" s="541" t="s">
        <v>88</v>
      </c>
      <c r="C21" s="541" t="s">
        <v>88</v>
      </c>
      <c r="D21" s="541">
        <v>1.5989</v>
      </c>
      <c r="E21" s="541">
        <v>1.2471000000000001</v>
      </c>
      <c r="F21" s="541">
        <v>0.01</v>
      </c>
      <c r="G21" s="542">
        <v>1.5989</v>
      </c>
      <c r="H21" s="542">
        <v>1.2572000000000001</v>
      </c>
      <c r="I21" s="542">
        <v>2.8559999999999999</v>
      </c>
    </row>
    <row r="22" spans="1:9">
      <c r="A22" s="526" t="s">
        <v>420</v>
      </c>
      <c r="B22" s="540" t="s">
        <v>88</v>
      </c>
      <c r="C22" s="540">
        <v>6.7000000000000002E-3</v>
      </c>
      <c r="D22" s="540">
        <v>6.9958999999999998</v>
      </c>
      <c r="E22" s="540">
        <v>25.370699999999999</v>
      </c>
      <c r="F22" s="540">
        <v>6.3571999999999997</v>
      </c>
      <c r="G22" s="271">
        <v>7.0026000000000002</v>
      </c>
      <c r="H22" s="271">
        <v>31.727900000000002</v>
      </c>
      <c r="I22" s="271">
        <v>38.730499999999999</v>
      </c>
    </row>
    <row r="23" spans="1:9">
      <c r="A23" s="527" t="s">
        <v>421</v>
      </c>
      <c r="B23" s="541" t="s">
        <v>88</v>
      </c>
      <c r="C23" s="541">
        <v>0.32650000000000001</v>
      </c>
      <c r="D23" s="541">
        <v>0.53220000000000001</v>
      </c>
      <c r="E23" s="541">
        <v>6.5683999999999996</v>
      </c>
      <c r="F23" s="541">
        <v>1.4E-2</v>
      </c>
      <c r="G23" s="542">
        <v>0.85870000000000002</v>
      </c>
      <c r="H23" s="542">
        <v>6.5823999999999998</v>
      </c>
      <c r="I23" s="542">
        <v>7.4410999999999996</v>
      </c>
    </row>
    <row r="24" spans="1:9">
      <c r="A24" s="526" t="s">
        <v>422</v>
      </c>
      <c r="B24" s="540" t="s">
        <v>88</v>
      </c>
      <c r="C24" s="540">
        <v>0.1038</v>
      </c>
      <c r="D24" s="540">
        <v>4.8479999999999999</v>
      </c>
      <c r="E24" s="540">
        <v>0.46889999999999998</v>
      </c>
      <c r="F24" s="540">
        <v>0.1207</v>
      </c>
      <c r="G24" s="271">
        <v>4.9518000000000004</v>
      </c>
      <c r="H24" s="271">
        <v>0.58960000000000001</v>
      </c>
      <c r="I24" s="271">
        <v>5.5414000000000003</v>
      </c>
    </row>
    <row r="25" spans="1:9">
      <c r="A25" s="525" t="s">
        <v>423</v>
      </c>
      <c r="B25" s="551" t="s">
        <v>88</v>
      </c>
      <c r="C25" s="551">
        <v>3.36</v>
      </c>
      <c r="D25" s="551">
        <v>35.963900000000002</v>
      </c>
      <c r="E25" s="551">
        <v>92.474999999999994</v>
      </c>
      <c r="F25" s="551">
        <v>20.301500000000001</v>
      </c>
      <c r="G25" s="552">
        <v>39.323900000000002</v>
      </c>
      <c r="H25" s="552">
        <v>112.7765</v>
      </c>
      <c r="I25" s="552">
        <v>152.10040000000001</v>
      </c>
    </row>
    <row r="26" spans="1:9" s="47" customFormat="1">
      <c r="A26" s="529" t="s">
        <v>470</v>
      </c>
      <c r="B26" s="544" t="s">
        <v>88</v>
      </c>
      <c r="C26" s="544">
        <v>0.27639999999999998</v>
      </c>
      <c r="D26" s="544">
        <v>0.40179999999999999</v>
      </c>
      <c r="E26" s="544">
        <v>4.3230000000000004</v>
      </c>
      <c r="F26" s="544">
        <v>0.24990000000000001</v>
      </c>
      <c r="G26" s="545">
        <v>0.67810000000000004</v>
      </c>
      <c r="H26" s="545">
        <v>4.5728999999999997</v>
      </c>
      <c r="I26" s="545">
        <v>5.2511000000000001</v>
      </c>
    </row>
    <row r="27" spans="1:9" s="7" customFormat="1">
      <c r="A27" s="527" t="s">
        <v>424</v>
      </c>
      <c r="B27" s="541" t="s">
        <v>88</v>
      </c>
      <c r="C27" s="541">
        <v>2.0278</v>
      </c>
      <c r="D27" s="541">
        <v>10.5457</v>
      </c>
      <c r="E27" s="541">
        <v>42.526299999999999</v>
      </c>
      <c r="F27" s="541">
        <v>17.944299999999998</v>
      </c>
      <c r="G27" s="542">
        <v>12.573499999999999</v>
      </c>
      <c r="H27" s="542">
        <v>60.470599999999997</v>
      </c>
      <c r="I27" s="542">
        <v>73.0441</v>
      </c>
    </row>
    <row r="28" spans="1:9">
      <c r="A28" s="529" t="s">
        <v>425</v>
      </c>
      <c r="B28" s="544" t="s">
        <v>88</v>
      </c>
      <c r="C28" s="544">
        <v>0.99409999999999998</v>
      </c>
      <c r="D28" s="544">
        <v>24.915299999999998</v>
      </c>
      <c r="E28" s="544">
        <v>42.389299999999999</v>
      </c>
      <c r="F28" s="544">
        <v>2.1072000000000002</v>
      </c>
      <c r="G28" s="545">
        <v>25.909400000000002</v>
      </c>
      <c r="H28" s="545">
        <v>44.496600000000001</v>
      </c>
      <c r="I28" s="545">
        <v>70.405900000000003</v>
      </c>
    </row>
    <row r="29" spans="1:9" s="47" customFormat="1">
      <c r="A29" s="525" t="s">
        <v>426</v>
      </c>
      <c r="B29" s="551" t="s">
        <v>88</v>
      </c>
      <c r="C29" s="551">
        <v>12.8668</v>
      </c>
      <c r="D29" s="551">
        <v>105.68219999999999</v>
      </c>
      <c r="E29" s="551">
        <v>138.21270000000001</v>
      </c>
      <c r="F29" s="551">
        <v>8.0894999999999992</v>
      </c>
      <c r="G29" s="552">
        <v>118.54900000000001</v>
      </c>
      <c r="H29" s="552">
        <v>146.3022</v>
      </c>
      <c r="I29" s="552">
        <v>264.85129999999998</v>
      </c>
    </row>
    <row r="30" spans="1:9">
      <c r="A30" s="526" t="s">
        <v>471</v>
      </c>
      <c r="B30" s="540" t="s">
        <v>88</v>
      </c>
      <c r="C30" s="540">
        <v>0.18079999999999999</v>
      </c>
      <c r="D30" s="540">
        <v>1.2799</v>
      </c>
      <c r="E30" s="540">
        <v>6.9935999999999998</v>
      </c>
      <c r="F30" s="540">
        <v>6.2899999999999998E-2</v>
      </c>
      <c r="G30" s="271">
        <v>1.4607000000000001</v>
      </c>
      <c r="H30" s="271">
        <v>7.0566000000000004</v>
      </c>
      <c r="I30" s="271">
        <v>8.5173000000000005</v>
      </c>
    </row>
    <row r="31" spans="1:9" s="7" customFormat="1">
      <c r="A31" s="527" t="s">
        <v>427</v>
      </c>
      <c r="B31" s="541" t="s">
        <v>88</v>
      </c>
      <c r="C31" s="541">
        <v>10.659000000000001</v>
      </c>
      <c r="D31" s="541">
        <v>98.443799999999996</v>
      </c>
      <c r="E31" s="541">
        <v>115.4513</v>
      </c>
      <c r="F31" s="541">
        <v>7.6567999999999996</v>
      </c>
      <c r="G31" s="542">
        <v>109.10290000000001</v>
      </c>
      <c r="H31" s="542">
        <v>123.10809999999999</v>
      </c>
      <c r="I31" s="542">
        <v>232.21090000000001</v>
      </c>
    </row>
    <row r="32" spans="1:9" s="47" customFormat="1">
      <c r="A32" s="526" t="s">
        <v>428</v>
      </c>
      <c r="B32" s="540" t="s">
        <v>88</v>
      </c>
      <c r="C32" s="540">
        <v>1.9774</v>
      </c>
      <c r="D32" s="540">
        <v>5.9562999999999997</v>
      </c>
      <c r="E32" s="540">
        <v>7.0475000000000003</v>
      </c>
      <c r="F32" s="540">
        <v>0.36980000000000002</v>
      </c>
      <c r="G32" s="271">
        <v>7.9337</v>
      </c>
      <c r="H32" s="271">
        <v>7.4173</v>
      </c>
      <c r="I32" s="271">
        <v>15.351000000000001</v>
      </c>
    </row>
    <row r="33" spans="1:9">
      <c r="A33" s="525" t="s">
        <v>429</v>
      </c>
      <c r="B33" s="551" t="s">
        <v>88</v>
      </c>
      <c r="C33" s="551">
        <v>7.3833000000000002</v>
      </c>
      <c r="D33" s="551">
        <v>28.127700000000001</v>
      </c>
      <c r="E33" s="551">
        <v>37.180100000000003</v>
      </c>
      <c r="F33" s="551">
        <v>1.4133</v>
      </c>
      <c r="G33" s="552">
        <v>35.511099999999999</v>
      </c>
      <c r="H33" s="552">
        <v>38.593499999999999</v>
      </c>
      <c r="I33" s="552">
        <v>74.104500000000002</v>
      </c>
    </row>
    <row r="34" spans="1:9">
      <c r="A34" s="526" t="s">
        <v>472</v>
      </c>
      <c r="B34" s="540" t="s">
        <v>88</v>
      </c>
      <c r="C34" s="540">
        <v>2.7201</v>
      </c>
      <c r="D34" s="540">
        <v>7.1367000000000003</v>
      </c>
      <c r="E34" s="540">
        <v>5.0113000000000003</v>
      </c>
      <c r="F34" s="540">
        <v>7.7700000000000005E-2</v>
      </c>
      <c r="G34" s="271">
        <v>9.8567999999999998</v>
      </c>
      <c r="H34" s="271">
        <v>5.0890000000000004</v>
      </c>
      <c r="I34" s="271">
        <v>14.9458</v>
      </c>
    </row>
    <row r="35" spans="1:9" s="7" customFormat="1">
      <c r="A35" s="527" t="s">
        <v>430</v>
      </c>
      <c r="B35" s="541" t="s">
        <v>88</v>
      </c>
      <c r="C35" s="541">
        <v>0.98819999999999997</v>
      </c>
      <c r="D35" s="541">
        <v>2.3338000000000001</v>
      </c>
      <c r="E35" s="541">
        <v>2.0529000000000002</v>
      </c>
      <c r="F35" s="541" t="s">
        <v>88</v>
      </c>
      <c r="G35" s="542">
        <v>3.3220000000000001</v>
      </c>
      <c r="H35" s="542">
        <v>2.0529000000000002</v>
      </c>
      <c r="I35" s="542">
        <v>5.3749000000000002</v>
      </c>
    </row>
    <row r="36" spans="1:9">
      <c r="A36" s="529" t="s">
        <v>431</v>
      </c>
      <c r="B36" s="544" t="s">
        <v>88</v>
      </c>
      <c r="C36" s="544">
        <v>2.4224999999999999</v>
      </c>
      <c r="D36" s="544">
        <v>10.469799999999999</v>
      </c>
      <c r="E36" s="544">
        <v>10.647500000000001</v>
      </c>
      <c r="F36" s="544">
        <v>0.26029999999999998</v>
      </c>
      <c r="G36" s="545">
        <v>12.892300000000001</v>
      </c>
      <c r="H36" s="545">
        <v>10.9078</v>
      </c>
      <c r="I36" s="545">
        <v>23.8001</v>
      </c>
    </row>
    <row r="37" spans="1:9">
      <c r="A37" s="528" t="s">
        <v>432</v>
      </c>
      <c r="B37" s="541" t="s">
        <v>88</v>
      </c>
      <c r="C37" s="541" t="s">
        <v>88</v>
      </c>
      <c r="D37" s="541">
        <v>1.1999999999999999E-3</v>
      </c>
      <c r="E37" s="541">
        <v>2.2599999999999999E-2</v>
      </c>
      <c r="F37" s="541">
        <v>0.13880000000000001</v>
      </c>
      <c r="G37" s="542">
        <v>1.1999999999999999E-3</v>
      </c>
      <c r="H37" s="542">
        <v>0.1613</v>
      </c>
      <c r="I37" s="542">
        <v>0.16250000000000001</v>
      </c>
    </row>
    <row r="38" spans="1:9">
      <c r="A38" s="529" t="s">
        <v>433</v>
      </c>
      <c r="B38" s="540" t="s">
        <v>88</v>
      </c>
      <c r="C38" s="540">
        <v>0.22170000000000001</v>
      </c>
      <c r="D38" s="540">
        <v>1.4958</v>
      </c>
      <c r="E38" s="540">
        <v>5.5880000000000001</v>
      </c>
      <c r="F38" s="540">
        <v>1.2999999999999999E-3</v>
      </c>
      <c r="G38" s="271">
        <v>1.7175</v>
      </c>
      <c r="H38" s="271">
        <v>5.5892999999999997</v>
      </c>
      <c r="I38" s="271">
        <v>7.3067000000000002</v>
      </c>
    </row>
    <row r="39" spans="1:9">
      <c r="A39" s="528" t="s">
        <v>434</v>
      </c>
      <c r="B39" s="546" t="s">
        <v>88</v>
      </c>
      <c r="C39" s="546">
        <v>1.0186999999999999</v>
      </c>
      <c r="D39" s="546">
        <v>6.6174999999999997</v>
      </c>
      <c r="E39" s="546">
        <v>13.633699999999999</v>
      </c>
      <c r="F39" s="546">
        <v>0.93530000000000002</v>
      </c>
      <c r="G39" s="547">
        <v>7.6360999999999999</v>
      </c>
      <c r="H39" s="547">
        <v>14.568899999999999</v>
      </c>
      <c r="I39" s="547">
        <v>22.205100000000002</v>
      </c>
    </row>
    <row r="40" spans="1:9" s="7" customFormat="1">
      <c r="A40" s="559" t="s">
        <v>494</v>
      </c>
      <c r="B40" s="560" t="s">
        <v>88</v>
      </c>
      <c r="C40" s="560">
        <v>2.3805000000000001</v>
      </c>
      <c r="D40" s="560">
        <v>45.051699999999997</v>
      </c>
      <c r="E40" s="560">
        <v>134.7775</v>
      </c>
      <c r="F40" s="560">
        <v>9.9336000000000002</v>
      </c>
      <c r="G40" s="561">
        <v>47.432200000000002</v>
      </c>
      <c r="H40" s="561">
        <v>144.71109999999999</v>
      </c>
      <c r="I40" s="561">
        <v>192.14320000000001</v>
      </c>
    </row>
    <row r="41" spans="1:9">
      <c r="A41" s="528" t="s">
        <v>473</v>
      </c>
      <c r="B41" s="546" t="s">
        <v>88</v>
      </c>
      <c r="C41" s="546">
        <v>0.73260000000000003</v>
      </c>
      <c r="D41" s="546">
        <v>24.627600000000001</v>
      </c>
      <c r="E41" s="546">
        <v>83.039199999999994</v>
      </c>
      <c r="F41" s="546">
        <v>0.74580000000000002</v>
      </c>
      <c r="G41" s="547">
        <v>25.360099999999999</v>
      </c>
      <c r="H41" s="547">
        <v>83.784999999999997</v>
      </c>
      <c r="I41" s="547">
        <v>109.1451</v>
      </c>
    </row>
    <row r="42" spans="1:9">
      <c r="A42" s="529" t="s">
        <v>570</v>
      </c>
      <c r="B42" s="544" t="s">
        <v>88</v>
      </c>
      <c r="C42" s="544">
        <v>1.6478999999999999</v>
      </c>
      <c r="D42" s="544">
        <v>20.2729</v>
      </c>
      <c r="E42" s="544">
        <v>46.575499999999998</v>
      </c>
      <c r="F42" s="544">
        <v>9.1877999999999993</v>
      </c>
      <c r="G42" s="545">
        <v>21.9208</v>
      </c>
      <c r="H42" s="545">
        <v>55.763300000000001</v>
      </c>
      <c r="I42" s="545">
        <v>77.684100000000001</v>
      </c>
    </row>
    <row r="43" spans="1:9" s="47" customFormat="1">
      <c r="A43" s="556" t="s">
        <v>435</v>
      </c>
      <c r="B43" s="557" t="s">
        <v>88</v>
      </c>
      <c r="C43" s="557">
        <v>27.2517</v>
      </c>
      <c r="D43" s="557">
        <v>191.91569999999999</v>
      </c>
      <c r="E43" s="557">
        <v>362.81700000000001</v>
      </c>
      <c r="F43" s="557">
        <v>67.161699999999996</v>
      </c>
      <c r="G43" s="558">
        <v>219.16730000000001</v>
      </c>
      <c r="H43" s="558">
        <v>429.9787</v>
      </c>
      <c r="I43" s="558">
        <v>649.14599999999996</v>
      </c>
    </row>
    <row r="44" spans="1:9">
      <c r="A44" s="529" t="s">
        <v>474</v>
      </c>
      <c r="B44" s="544" t="s">
        <v>88</v>
      </c>
      <c r="C44" s="544">
        <v>1.7827999999999999</v>
      </c>
      <c r="D44" s="544">
        <v>39.9011</v>
      </c>
      <c r="E44" s="544">
        <v>52.425800000000002</v>
      </c>
      <c r="F44" s="544">
        <v>9.8544</v>
      </c>
      <c r="G44" s="545">
        <v>41.683900000000001</v>
      </c>
      <c r="H44" s="545">
        <v>62.280200000000001</v>
      </c>
      <c r="I44" s="545">
        <v>103.964</v>
      </c>
    </row>
    <row r="45" spans="1:9">
      <c r="A45" s="528" t="s">
        <v>436</v>
      </c>
      <c r="B45" s="546" t="s">
        <v>88</v>
      </c>
      <c r="C45" s="546">
        <v>3.5023</v>
      </c>
      <c r="D45" s="546">
        <v>12.4564</v>
      </c>
      <c r="E45" s="546">
        <v>47.186900000000001</v>
      </c>
      <c r="F45" s="546">
        <v>5.8265000000000002</v>
      </c>
      <c r="G45" s="547">
        <v>15.9587</v>
      </c>
      <c r="H45" s="547">
        <v>53.013399999999997</v>
      </c>
      <c r="I45" s="547">
        <v>68.972099999999998</v>
      </c>
    </row>
    <row r="46" spans="1:9" s="7" customFormat="1">
      <c r="A46" s="529" t="s">
        <v>437</v>
      </c>
      <c r="B46" s="544" t="s">
        <v>88</v>
      </c>
      <c r="C46" s="544">
        <v>3.3935</v>
      </c>
      <c r="D46" s="544">
        <v>42.451900000000002</v>
      </c>
      <c r="E46" s="544">
        <v>73.5548</v>
      </c>
      <c r="F46" s="544">
        <v>4.8341000000000003</v>
      </c>
      <c r="G46" s="545">
        <v>45.845399999999998</v>
      </c>
      <c r="H46" s="545">
        <v>78.388900000000007</v>
      </c>
      <c r="I46" s="545">
        <v>124.2343</v>
      </c>
    </row>
    <row r="47" spans="1:9">
      <c r="A47" s="528" t="s">
        <v>438</v>
      </c>
      <c r="B47" s="546" t="s">
        <v>88</v>
      </c>
      <c r="C47" s="546">
        <v>0.87670000000000003</v>
      </c>
      <c r="D47" s="546">
        <v>4.0208000000000004</v>
      </c>
      <c r="E47" s="546">
        <v>21.573899999999998</v>
      </c>
      <c r="F47" s="546">
        <v>5.7347000000000001</v>
      </c>
      <c r="G47" s="547">
        <v>4.8975</v>
      </c>
      <c r="H47" s="547">
        <v>27.308599999999998</v>
      </c>
      <c r="I47" s="547">
        <v>32.206099999999999</v>
      </c>
    </row>
    <row r="48" spans="1:9" s="47" customFormat="1">
      <c r="A48" s="526" t="s">
        <v>439</v>
      </c>
      <c r="B48" s="540" t="s">
        <v>88</v>
      </c>
      <c r="C48" s="540">
        <v>0.35820000000000002</v>
      </c>
      <c r="D48" s="540">
        <v>1.0322</v>
      </c>
      <c r="E48" s="540">
        <v>8.7896000000000001</v>
      </c>
      <c r="F48" s="540">
        <v>0.94359999999999999</v>
      </c>
      <c r="G48" s="271">
        <v>1.3904000000000001</v>
      </c>
      <c r="H48" s="271">
        <v>9.7332000000000001</v>
      </c>
      <c r="I48" s="271">
        <v>11.1235</v>
      </c>
    </row>
    <row r="49" spans="1:9" s="47" customFormat="1">
      <c r="A49" s="527" t="s">
        <v>440</v>
      </c>
      <c r="B49" s="541" t="s">
        <v>88</v>
      </c>
      <c r="C49" s="541">
        <v>16.862400000000001</v>
      </c>
      <c r="D49" s="541">
        <v>89.469800000000006</v>
      </c>
      <c r="E49" s="541">
        <v>153.7561</v>
      </c>
      <c r="F49" s="541">
        <v>39.968499999999999</v>
      </c>
      <c r="G49" s="542">
        <v>106.3321</v>
      </c>
      <c r="H49" s="542">
        <v>193.72460000000001</v>
      </c>
      <c r="I49" s="542">
        <v>300.05680000000001</v>
      </c>
    </row>
    <row r="50" spans="1:9" s="7" customFormat="1">
      <c r="A50" s="553" t="s">
        <v>441</v>
      </c>
      <c r="B50" s="554" t="s">
        <v>88</v>
      </c>
      <c r="C50" s="554">
        <v>15.244999999999999</v>
      </c>
      <c r="D50" s="554">
        <v>135.87710000000001</v>
      </c>
      <c r="E50" s="554">
        <v>229.70079999999999</v>
      </c>
      <c r="F50" s="554">
        <v>34.610799999999998</v>
      </c>
      <c r="G50" s="555">
        <v>151.12209999999999</v>
      </c>
      <c r="H50" s="555">
        <v>264.3116</v>
      </c>
      <c r="I50" s="555">
        <v>415.43369999999999</v>
      </c>
    </row>
    <row r="51" spans="1:9">
      <c r="A51" s="527" t="s">
        <v>442</v>
      </c>
      <c r="B51" s="541" t="s">
        <v>88</v>
      </c>
      <c r="C51" s="541" t="s">
        <v>88</v>
      </c>
      <c r="D51" s="541">
        <v>0.78620000000000001</v>
      </c>
      <c r="E51" s="541">
        <v>0.54059999999999997</v>
      </c>
      <c r="F51" s="541" t="s">
        <v>88</v>
      </c>
      <c r="G51" s="542">
        <v>0.78620000000000001</v>
      </c>
      <c r="H51" s="542">
        <v>0.54059999999999997</v>
      </c>
      <c r="I51" s="542">
        <v>1.3268</v>
      </c>
    </row>
    <row r="52" spans="1:9" s="7" customFormat="1">
      <c r="A52" s="526" t="s">
        <v>443</v>
      </c>
      <c r="B52" s="540" t="s">
        <v>88</v>
      </c>
      <c r="C52" s="540">
        <v>0.11409999999999999</v>
      </c>
      <c r="D52" s="540">
        <v>33.118200000000002</v>
      </c>
      <c r="E52" s="540">
        <v>47.679200000000002</v>
      </c>
      <c r="F52" s="540">
        <v>5.6635</v>
      </c>
      <c r="G52" s="271">
        <v>33.232300000000002</v>
      </c>
      <c r="H52" s="271">
        <v>53.342700000000001</v>
      </c>
      <c r="I52" s="271">
        <v>86.575000000000003</v>
      </c>
    </row>
    <row r="53" spans="1:9">
      <c r="A53" s="527" t="s">
        <v>444</v>
      </c>
      <c r="B53" s="541" t="s">
        <v>88</v>
      </c>
      <c r="C53" s="541">
        <v>14.39</v>
      </c>
      <c r="D53" s="541">
        <v>100.3745</v>
      </c>
      <c r="E53" s="541">
        <v>171.84690000000001</v>
      </c>
      <c r="F53" s="541">
        <v>28.322099999999999</v>
      </c>
      <c r="G53" s="542">
        <v>114.7645</v>
      </c>
      <c r="H53" s="542">
        <v>200.16900000000001</v>
      </c>
      <c r="I53" s="542">
        <v>314.93349999999998</v>
      </c>
    </row>
    <row r="54" spans="1:9" s="47" customFormat="1">
      <c r="A54" s="526" t="s">
        <v>445</v>
      </c>
      <c r="B54" s="540" t="s">
        <v>88</v>
      </c>
      <c r="C54" s="540">
        <v>0.74080000000000001</v>
      </c>
      <c r="D54" s="540">
        <v>1.5982000000000001</v>
      </c>
      <c r="E54" s="540">
        <v>9.6341000000000001</v>
      </c>
      <c r="F54" s="540">
        <v>0.62519999999999998</v>
      </c>
      <c r="G54" s="271">
        <v>2.3391000000000002</v>
      </c>
      <c r="H54" s="271">
        <v>10.2593</v>
      </c>
      <c r="I54" s="271">
        <v>12.5983</v>
      </c>
    </row>
    <row r="55" spans="1:9" s="7" customFormat="1">
      <c r="A55" s="525" t="s">
        <v>446</v>
      </c>
      <c r="B55" s="551" t="s">
        <v>88</v>
      </c>
      <c r="C55" s="551">
        <v>13.3391</v>
      </c>
      <c r="D55" s="551">
        <v>122.41970000000001</v>
      </c>
      <c r="E55" s="551">
        <v>202.34960000000001</v>
      </c>
      <c r="F55" s="551">
        <v>31.157900000000001</v>
      </c>
      <c r="G55" s="552">
        <v>135.7587</v>
      </c>
      <c r="H55" s="552">
        <v>233.50749999999999</v>
      </c>
      <c r="I55" s="552">
        <v>369.26620000000003</v>
      </c>
    </row>
    <row r="56" spans="1:9" s="47" customFormat="1">
      <c r="A56" s="526" t="s">
        <v>447</v>
      </c>
      <c r="B56" s="540" t="s">
        <v>88</v>
      </c>
      <c r="C56" s="540">
        <v>6.8452999999999999</v>
      </c>
      <c r="D56" s="540">
        <v>95.296000000000006</v>
      </c>
      <c r="E56" s="540">
        <v>171.48339999999999</v>
      </c>
      <c r="F56" s="540">
        <v>29.1738</v>
      </c>
      <c r="G56" s="271">
        <v>102.1413</v>
      </c>
      <c r="H56" s="271">
        <v>200.65729999999999</v>
      </c>
      <c r="I56" s="271">
        <v>302.79860000000002</v>
      </c>
    </row>
    <row r="57" spans="1:9">
      <c r="A57" s="527" t="s">
        <v>448</v>
      </c>
      <c r="B57" s="541" t="s">
        <v>88</v>
      </c>
      <c r="C57" s="541">
        <v>9.4000000000000004E-3</v>
      </c>
      <c r="D57" s="541">
        <v>1.0961000000000001</v>
      </c>
      <c r="E57" s="541">
        <v>0.21510000000000001</v>
      </c>
      <c r="F57" s="541" t="s">
        <v>88</v>
      </c>
      <c r="G57" s="542">
        <v>1.1054999999999999</v>
      </c>
      <c r="H57" s="542">
        <v>0.21510000000000001</v>
      </c>
      <c r="I57" s="542">
        <v>1.3206</v>
      </c>
    </row>
    <row r="58" spans="1:9">
      <c r="A58" s="526" t="s">
        <v>449</v>
      </c>
      <c r="B58" s="540" t="s">
        <v>88</v>
      </c>
      <c r="C58" s="540">
        <v>5.4923000000000002</v>
      </c>
      <c r="D58" s="540">
        <v>19.930599999999998</v>
      </c>
      <c r="E58" s="540">
        <v>18.3096</v>
      </c>
      <c r="F58" s="540">
        <v>0.55600000000000005</v>
      </c>
      <c r="G58" s="271">
        <v>25.422899999999998</v>
      </c>
      <c r="H58" s="271">
        <v>18.865600000000001</v>
      </c>
      <c r="I58" s="271">
        <v>44.288400000000003</v>
      </c>
    </row>
    <row r="59" spans="1:9" s="7" customFormat="1">
      <c r="A59" s="528" t="s">
        <v>450</v>
      </c>
      <c r="B59" s="546" t="s">
        <v>88</v>
      </c>
      <c r="C59" s="546">
        <v>0.55840000000000001</v>
      </c>
      <c r="D59" s="546">
        <v>6.0563000000000002</v>
      </c>
      <c r="E59" s="546">
        <v>9.8026999999999997</v>
      </c>
      <c r="F59" s="546">
        <v>1.4281999999999999</v>
      </c>
      <c r="G59" s="547">
        <v>6.6147</v>
      </c>
      <c r="H59" s="547">
        <v>11.2309</v>
      </c>
      <c r="I59" s="547">
        <v>17.845600000000001</v>
      </c>
    </row>
    <row r="60" spans="1:9" s="7" customFormat="1">
      <c r="A60" s="559" t="s">
        <v>451</v>
      </c>
      <c r="B60" s="560" t="s">
        <v>88</v>
      </c>
      <c r="C60" s="560">
        <v>1.8924000000000001</v>
      </c>
      <c r="D60" s="560">
        <v>35.023800000000001</v>
      </c>
      <c r="E60" s="560">
        <v>137.87989999999999</v>
      </c>
      <c r="F60" s="560">
        <v>7.2561999999999998</v>
      </c>
      <c r="G60" s="561">
        <v>36.916200000000003</v>
      </c>
      <c r="H60" s="561">
        <v>145.1361</v>
      </c>
      <c r="I60" s="561">
        <v>182.05240000000001</v>
      </c>
    </row>
    <row r="61" spans="1:9">
      <c r="A61" s="588" t="s">
        <v>453</v>
      </c>
      <c r="B61" s="589" t="s">
        <v>88</v>
      </c>
      <c r="C61" s="589">
        <f>SUM(C9,C13,C18,C25,C29,C33,C40,C43,C50,C55,C60)</f>
        <v>95.029700000000005</v>
      </c>
      <c r="D61" s="589">
        <f t="shared" ref="D61:I61" si="0">SUM(D9,D13,D18,D25,D29,D33,D40,D43,D50,D55,D60)</f>
        <v>832.53490000000011</v>
      </c>
      <c r="E61" s="589">
        <f t="shared" si="0"/>
        <v>1600.9506000000001</v>
      </c>
      <c r="F61" s="589">
        <f t="shared" si="0"/>
        <v>215.3929</v>
      </c>
      <c r="G61" s="589">
        <f t="shared" si="0"/>
        <v>927.56449999999995</v>
      </c>
      <c r="H61" s="589">
        <f t="shared" si="0"/>
        <v>1816.3435999999997</v>
      </c>
      <c r="I61" s="589">
        <f t="shared" si="0"/>
        <v>2743.9081000000001</v>
      </c>
    </row>
    <row r="62" spans="1:9">
      <c r="A62" s="218" t="s">
        <v>481</v>
      </c>
      <c r="B62" s="585"/>
      <c r="C62" s="585"/>
      <c r="D62" s="585"/>
      <c r="E62" s="585"/>
      <c r="F62" s="585"/>
      <c r="G62" s="585"/>
      <c r="H62" s="585"/>
      <c r="I62" s="585"/>
    </row>
    <row r="63" spans="1:9">
      <c r="A63" s="565" t="s">
        <v>490</v>
      </c>
      <c r="B63" s="3"/>
      <c r="C63" s="213"/>
      <c r="D63" s="3"/>
      <c r="E63" s="3"/>
      <c r="F63" s="213"/>
      <c r="G63" s="3"/>
      <c r="H63" s="3"/>
      <c r="I63" s="3"/>
    </row>
    <row r="64" spans="1:9">
      <c r="A64" s="38" t="s">
        <v>495</v>
      </c>
      <c r="B64" s="3"/>
      <c r="C64" s="213"/>
      <c r="D64" s="3"/>
      <c r="E64" s="3"/>
      <c r="F64" s="213"/>
      <c r="G64" s="3"/>
      <c r="H64" s="3"/>
      <c r="I64" s="3"/>
    </row>
    <row r="65" spans="1:9">
      <c r="A65" s="243" t="s">
        <v>662</v>
      </c>
      <c r="B65" s="3"/>
      <c r="C65" s="213"/>
      <c r="D65" s="3"/>
      <c r="E65" s="3"/>
      <c r="F65" s="213"/>
      <c r="G65" s="3"/>
      <c r="H65" s="3"/>
      <c r="I65" s="3"/>
    </row>
    <row r="68" spans="1:9" ht="16.5">
      <c r="A68" s="88" t="s">
        <v>730</v>
      </c>
    </row>
    <row r="69" spans="1:9" ht="13.5" thickBot="1">
      <c r="A69" s="206"/>
      <c r="I69" s="443" t="s">
        <v>27</v>
      </c>
    </row>
    <row r="70" spans="1:9">
      <c r="A70" s="205" t="s">
        <v>460</v>
      </c>
      <c r="B70" s="530" t="s">
        <v>99</v>
      </c>
      <c r="C70" s="530" t="s">
        <v>100</v>
      </c>
      <c r="D70" s="530" t="s">
        <v>101</v>
      </c>
      <c r="E70" s="530" t="s">
        <v>341</v>
      </c>
      <c r="F70" s="531">
        <v>300000</v>
      </c>
      <c r="G70" s="532" t="s">
        <v>476</v>
      </c>
      <c r="H70" s="532" t="s">
        <v>476</v>
      </c>
      <c r="I70" s="532" t="s">
        <v>467</v>
      </c>
    </row>
    <row r="71" spans="1:9">
      <c r="A71" s="204"/>
      <c r="B71" s="533" t="s">
        <v>38</v>
      </c>
      <c r="C71" s="533" t="s">
        <v>38</v>
      </c>
      <c r="D71" s="533" t="s">
        <v>38</v>
      </c>
      <c r="E71" s="533" t="s">
        <v>38</v>
      </c>
      <c r="F71" s="533" t="s">
        <v>39</v>
      </c>
      <c r="G71" s="534" t="s">
        <v>741</v>
      </c>
      <c r="H71" s="534" t="s">
        <v>357</v>
      </c>
      <c r="I71" s="534" t="s">
        <v>115</v>
      </c>
    </row>
    <row r="72" spans="1:9" ht="13.5" thickBot="1">
      <c r="A72" s="207"/>
      <c r="B72" s="535" t="s">
        <v>102</v>
      </c>
      <c r="C72" s="535" t="s">
        <v>103</v>
      </c>
      <c r="D72" s="535" t="s">
        <v>104</v>
      </c>
      <c r="E72" s="535" t="s">
        <v>342</v>
      </c>
      <c r="F72" s="535" t="s">
        <v>105</v>
      </c>
      <c r="G72" s="536" t="s">
        <v>357</v>
      </c>
      <c r="H72" s="536" t="s">
        <v>105</v>
      </c>
      <c r="I72" s="536" t="s">
        <v>477</v>
      </c>
    </row>
    <row r="74" spans="1:9">
      <c r="A74" s="548" t="s">
        <v>407</v>
      </c>
      <c r="B74" s="566" t="s">
        <v>88</v>
      </c>
      <c r="C74" s="566">
        <f t="shared" ref="C74:I83" si="1">IF(C9="-","-",C9/C$61)</f>
        <v>7.1455555473709798E-2</v>
      </c>
      <c r="D74" s="566">
        <f t="shared" si="1"/>
        <v>0.11878925436038776</v>
      </c>
      <c r="E74" s="566">
        <f t="shared" si="1"/>
        <v>0.11353548323102536</v>
      </c>
      <c r="F74" s="566">
        <f t="shared" si="1"/>
        <v>0.11058674635979181</v>
      </c>
      <c r="G74" s="567">
        <f t="shared" si="1"/>
        <v>0.11393989312872582</v>
      </c>
      <c r="H74" s="567">
        <f t="shared" si="1"/>
        <v>0.11318579810560075</v>
      </c>
      <c r="I74" s="567">
        <f t="shared" si="1"/>
        <v>0.11344071618142021</v>
      </c>
    </row>
    <row r="75" spans="1:9">
      <c r="A75" s="526" t="s">
        <v>408</v>
      </c>
      <c r="B75" s="568" t="s">
        <v>88</v>
      </c>
      <c r="C75" s="568">
        <f t="shared" si="1"/>
        <v>7.1115661735225932E-2</v>
      </c>
      <c r="D75" s="568">
        <f t="shared" si="1"/>
        <v>0.11332029444050934</v>
      </c>
      <c r="E75" s="568">
        <f t="shared" si="1"/>
        <v>0.11283783522114922</v>
      </c>
      <c r="F75" s="568">
        <f t="shared" si="1"/>
        <v>0.11058674635979181</v>
      </c>
      <c r="G75" s="569">
        <f t="shared" si="1"/>
        <v>0.10899630160490188</v>
      </c>
      <c r="H75" s="569">
        <f t="shared" si="1"/>
        <v>0.11257093646818808</v>
      </c>
      <c r="I75" s="569">
        <f t="shared" si="1"/>
        <v>0.11136254891335463</v>
      </c>
    </row>
    <row r="76" spans="1:9">
      <c r="A76" s="527" t="s">
        <v>409</v>
      </c>
      <c r="B76" s="570" t="s">
        <v>88</v>
      </c>
      <c r="C76" s="570" t="str">
        <f t="shared" si="1"/>
        <v>-</v>
      </c>
      <c r="D76" s="570">
        <f t="shared" si="1"/>
        <v>2.2665716476270243E-4</v>
      </c>
      <c r="E76" s="570">
        <f t="shared" si="1"/>
        <v>6.9895973055008687E-5</v>
      </c>
      <c r="F76" s="570" t="str">
        <f t="shared" si="1"/>
        <v>-</v>
      </c>
      <c r="G76" s="571">
        <f t="shared" si="1"/>
        <v>2.0343598747041313E-4</v>
      </c>
      <c r="H76" s="571">
        <f t="shared" si="1"/>
        <v>6.1607286198492404E-5</v>
      </c>
      <c r="I76" s="571">
        <f t="shared" si="1"/>
        <v>1.0955177398251784E-4</v>
      </c>
    </row>
    <row r="77" spans="1:9">
      <c r="A77" s="526" t="s">
        <v>410</v>
      </c>
      <c r="B77" s="568" t="s">
        <v>88</v>
      </c>
      <c r="C77" s="568">
        <f t="shared" si="1"/>
        <v>0</v>
      </c>
      <c r="D77" s="568">
        <f t="shared" si="1"/>
        <v>1.6215536429764084E-4</v>
      </c>
      <c r="E77" s="568">
        <f t="shared" si="1"/>
        <v>1.2679966514894336E-5</v>
      </c>
      <c r="F77" s="568" t="str">
        <f t="shared" si="1"/>
        <v>-</v>
      </c>
      <c r="G77" s="569">
        <f t="shared" si="1"/>
        <v>1.4554243936675025E-4</v>
      </c>
      <c r="H77" s="569">
        <f t="shared" si="1"/>
        <v>1.1176299462282358E-5</v>
      </c>
      <c r="I77" s="569">
        <f t="shared" si="1"/>
        <v>5.6561661084786329E-5</v>
      </c>
    </row>
    <row r="78" spans="1:9">
      <c r="A78" s="525" t="s">
        <v>411</v>
      </c>
      <c r="B78" s="572" t="s">
        <v>88</v>
      </c>
      <c r="C78" s="572">
        <f t="shared" si="1"/>
        <v>1.0501979907334234E-3</v>
      </c>
      <c r="D78" s="572">
        <f t="shared" si="1"/>
        <v>1.0047266486966491E-2</v>
      </c>
      <c r="E78" s="572">
        <f t="shared" si="1"/>
        <v>2.4186255341045498E-2</v>
      </c>
      <c r="F78" s="572">
        <f t="shared" si="1"/>
        <v>6.2054041707038628E-3</v>
      </c>
      <c r="G78" s="573">
        <f t="shared" si="1"/>
        <v>9.1256187575095866E-3</v>
      </c>
      <c r="H78" s="573">
        <f t="shared" si="1"/>
        <v>2.2053977011838512E-2</v>
      </c>
      <c r="I78" s="573">
        <f t="shared" si="1"/>
        <v>1.7683609738970485E-2</v>
      </c>
    </row>
    <row r="79" spans="1:9">
      <c r="A79" s="526" t="s">
        <v>412</v>
      </c>
      <c r="B79" s="568" t="s">
        <v>88</v>
      </c>
      <c r="C79" s="568" t="str">
        <f t="shared" si="1"/>
        <v>-</v>
      </c>
      <c r="D79" s="568">
        <f t="shared" si="1"/>
        <v>1.6723623237896693E-3</v>
      </c>
      <c r="E79" s="568">
        <f t="shared" si="1"/>
        <v>5.5273410684876841E-3</v>
      </c>
      <c r="F79" s="568">
        <f t="shared" si="1"/>
        <v>5.9296290639106481E-3</v>
      </c>
      <c r="G79" s="569">
        <f t="shared" si="1"/>
        <v>1.5010276913357508E-3</v>
      </c>
      <c r="H79" s="569">
        <f t="shared" si="1"/>
        <v>5.5750464834957453E-3</v>
      </c>
      <c r="I79" s="569">
        <f t="shared" si="1"/>
        <v>4.197844672713346E-3</v>
      </c>
    </row>
    <row r="80" spans="1:9">
      <c r="A80" s="527" t="s">
        <v>413</v>
      </c>
      <c r="B80" s="570" t="s">
        <v>88</v>
      </c>
      <c r="C80" s="570">
        <f t="shared" si="1"/>
        <v>9.7548450642272893E-4</v>
      </c>
      <c r="D80" s="570">
        <f t="shared" si="1"/>
        <v>1.9392580419151195E-3</v>
      </c>
      <c r="E80" s="570">
        <f t="shared" si="1"/>
        <v>5.6114161173992493E-3</v>
      </c>
      <c r="F80" s="570" t="str">
        <f t="shared" si="1"/>
        <v>-</v>
      </c>
      <c r="G80" s="571">
        <f t="shared" si="1"/>
        <v>1.8405189073104891E-3</v>
      </c>
      <c r="H80" s="571">
        <f t="shared" si="1"/>
        <v>4.9459804851901372E-3</v>
      </c>
      <c r="I80" s="571">
        <f t="shared" si="1"/>
        <v>3.8961946283842374E-3</v>
      </c>
    </row>
    <row r="81" spans="1:9">
      <c r="A81" s="526" t="s">
        <v>414</v>
      </c>
      <c r="B81" s="568" t="s">
        <v>88</v>
      </c>
      <c r="C81" s="568" t="str">
        <f t="shared" si="1"/>
        <v>-</v>
      </c>
      <c r="D81" s="568">
        <f t="shared" si="1"/>
        <v>3.0509231504889459E-5</v>
      </c>
      <c r="E81" s="568">
        <f t="shared" si="1"/>
        <v>7.0520601947368018E-5</v>
      </c>
      <c r="F81" s="568">
        <f t="shared" si="1"/>
        <v>2.7577510679321373E-4</v>
      </c>
      <c r="G81" s="569">
        <f t="shared" si="1"/>
        <v>2.7383540443818192E-5</v>
      </c>
      <c r="H81" s="569">
        <f t="shared" si="1"/>
        <v>9.4860906273460611E-5</v>
      </c>
      <c r="I81" s="569">
        <f t="shared" si="1"/>
        <v>7.2050518018442381E-5</v>
      </c>
    </row>
    <row r="82" spans="1:9">
      <c r="A82" s="543" t="s">
        <v>415</v>
      </c>
      <c r="B82" s="570" t="s">
        <v>88</v>
      </c>
      <c r="C82" s="570">
        <f t="shared" si="1"/>
        <v>7.4713484310694441E-5</v>
      </c>
      <c r="D82" s="570">
        <f t="shared" si="1"/>
        <v>6.3763092694372331E-3</v>
      </c>
      <c r="E82" s="570">
        <f t="shared" si="1"/>
        <v>6.002683655573132E-4</v>
      </c>
      <c r="F82" s="570" t="str">
        <f t="shared" si="1"/>
        <v>-</v>
      </c>
      <c r="G82" s="571">
        <f t="shared" si="1"/>
        <v>5.7307065977622047E-3</v>
      </c>
      <c r="H82" s="571">
        <f t="shared" si="1"/>
        <v>5.2908491543119936E-4</v>
      </c>
      <c r="I82" s="571">
        <f t="shared" si="1"/>
        <v>2.2874672807008368E-3</v>
      </c>
    </row>
    <row r="83" spans="1:9">
      <c r="A83" s="553" t="s">
        <v>416</v>
      </c>
      <c r="B83" s="574" t="s">
        <v>88</v>
      </c>
      <c r="C83" s="574">
        <f t="shared" si="1"/>
        <v>4.6519140858068582E-2</v>
      </c>
      <c r="D83" s="574">
        <f t="shared" si="1"/>
        <v>3.0283655375888743E-2</v>
      </c>
      <c r="E83" s="574">
        <f t="shared" si="1"/>
        <v>2.8153460825087292E-2</v>
      </c>
      <c r="F83" s="574">
        <f t="shared" si="1"/>
        <v>4.7876229903585497E-2</v>
      </c>
      <c r="G83" s="575">
        <f t="shared" si="1"/>
        <v>3.1946888868644718E-2</v>
      </c>
      <c r="H83" s="575">
        <f t="shared" si="1"/>
        <v>3.0492303328511199E-2</v>
      </c>
      <c r="I83" s="575">
        <f t="shared" si="1"/>
        <v>3.0984018743193332E-2</v>
      </c>
    </row>
    <row r="84" spans="1:9">
      <c r="A84" s="527" t="s">
        <v>469</v>
      </c>
      <c r="B84" s="570" t="s">
        <v>88</v>
      </c>
      <c r="C84" s="570">
        <f t="shared" ref="C84:I93" si="2">IF(C19="-","-",C19/C$61)</f>
        <v>1.4732236342953833E-5</v>
      </c>
      <c r="D84" s="570">
        <f t="shared" si="2"/>
        <v>5.9204725231338639E-4</v>
      </c>
      <c r="E84" s="570">
        <f t="shared" si="2"/>
        <v>1.1047811219159415E-3</v>
      </c>
      <c r="F84" s="570" t="str">
        <f t="shared" si="2"/>
        <v>-</v>
      </c>
      <c r="G84" s="571">
        <f t="shared" si="2"/>
        <v>5.329009465109974E-4</v>
      </c>
      <c r="H84" s="571">
        <f t="shared" si="2"/>
        <v>9.7376950044033531E-4</v>
      </c>
      <c r="I84" s="571">
        <f t="shared" si="2"/>
        <v>8.2473607625561506E-4</v>
      </c>
    </row>
    <row r="85" spans="1:9">
      <c r="A85" s="526" t="s">
        <v>418</v>
      </c>
      <c r="B85" s="568" t="s">
        <v>88</v>
      </c>
      <c r="C85" s="568">
        <f t="shared" si="2"/>
        <v>4.1904793974936259E-2</v>
      </c>
      <c r="D85" s="568">
        <f t="shared" si="2"/>
        <v>1.2852193944061683E-2</v>
      </c>
      <c r="E85" s="568">
        <f t="shared" si="2"/>
        <v>5.4938609598572247E-3</v>
      </c>
      <c r="F85" s="568">
        <f t="shared" si="2"/>
        <v>1.7689998138285895E-2</v>
      </c>
      <c r="G85" s="569">
        <f t="shared" si="2"/>
        <v>1.5828656659456028E-2</v>
      </c>
      <c r="H85" s="569">
        <f t="shared" si="2"/>
        <v>6.9401516321030907E-3</v>
      </c>
      <c r="I85" s="569">
        <f t="shared" si="2"/>
        <v>9.9448665937463421E-3</v>
      </c>
    </row>
    <row r="86" spans="1:9">
      <c r="A86" s="543" t="s">
        <v>419</v>
      </c>
      <c r="B86" s="570" t="s">
        <v>88</v>
      </c>
      <c r="C86" s="570" t="str">
        <f t="shared" si="2"/>
        <v>-</v>
      </c>
      <c r="D86" s="570">
        <f t="shared" si="2"/>
        <v>1.9205200887073921E-3</v>
      </c>
      <c r="E86" s="570">
        <f t="shared" si="2"/>
        <v>7.7897469166131675E-4</v>
      </c>
      <c r="F86" s="570">
        <f t="shared" si="2"/>
        <v>4.6426785655423185E-5</v>
      </c>
      <c r="G86" s="571">
        <f t="shared" si="2"/>
        <v>1.7237615281740517E-3</v>
      </c>
      <c r="H86" s="571">
        <f t="shared" si="2"/>
        <v>6.9215978738824545E-4</v>
      </c>
      <c r="I86" s="571">
        <f t="shared" si="2"/>
        <v>1.0408511859416865E-3</v>
      </c>
    </row>
    <row r="87" spans="1:9">
      <c r="A87" s="526" t="s">
        <v>420</v>
      </c>
      <c r="B87" s="568" t="s">
        <v>88</v>
      </c>
      <c r="C87" s="568">
        <f t="shared" si="2"/>
        <v>7.0504273926993354E-5</v>
      </c>
      <c r="D87" s="568">
        <f t="shared" si="2"/>
        <v>8.4031312080730773E-3</v>
      </c>
      <c r="E87" s="568">
        <f t="shared" si="2"/>
        <v>1.5847272239380775E-2</v>
      </c>
      <c r="F87" s="568">
        <f t="shared" si="2"/>
        <v>2.9514436176865624E-2</v>
      </c>
      <c r="G87" s="569">
        <f t="shared" si="2"/>
        <v>7.5494480437748538E-3</v>
      </c>
      <c r="H87" s="569">
        <f t="shared" si="2"/>
        <v>1.7468005502923569E-2</v>
      </c>
      <c r="I87" s="569">
        <f t="shared" si="2"/>
        <v>1.4115086434563898E-2</v>
      </c>
    </row>
    <row r="88" spans="1:9">
      <c r="A88" s="527" t="s">
        <v>421</v>
      </c>
      <c r="B88" s="570" t="s">
        <v>88</v>
      </c>
      <c r="C88" s="570">
        <f t="shared" si="2"/>
        <v>3.4357679756960194E-3</v>
      </c>
      <c r="D88" s="570">
        <f t="shared" si="2"/>
        <v>6.3925248058669965E-4</v>
      </c>
      <c r="E88" s="570">
        <f t="shared" si="2"/>
        <v>4.1028124165730026E-3</v>
      </c>
      <c r="F88" s="570">
        <f t="shared" si="2"/>
        <v>6.4997499917592458E-5</v>
      </c>
      <c r="G88" s="571">
        <f t="shared" si="2"/>
        <v>9.257577235868773E-4</v>
      </c>
      <c r="H88" s="571">
        <f t="shared" si="2"/>
        <v>3.6239839202230244E-3</v>
      </c>
      <c r="I88" s="571">
        <f t="shared" si="2"/>
        <v>2.7118619606830126E-3</v>
      </c>
    </row>
    <row r="89" spans="1:9">
      <c r="A89" s="526" t="s">
        <v>422</v>
      </c>
      <c r="B89" s="568" t="s">
        <v>88</v>
      </c>
      <c r="C89" s="568">
        <f t="shared" si="2"/>
        <v>1.0922900945704343E-3</v>
      </c>
      <c r="D89" s="568">
        <f t="shared" si="2"/>
        <v>5.8231793045552798E-3</v>
      </c>
      <c r="E89" s="568">
        <f t="shared" si="2"/>
        <v>2.9288848762728842E-4</v>
      </c>
      <c r="F89" s="568">
        <f t="shared" si="2"/>
        <v>5.6037130286095782E-4</v>
      </c>
      <c r="G89" s="569">
        <f t="shared" si="2"/>
        <v>5.3384966759723994E-3</v>
      </c>
      <c r="H89" s="569">
        <f t="shared" si="2"/>
        <v>3.2460818536757041E-4</v>
      </c>
      <c r="I89" s="569">
        <f t="shared" si="2"/>
        <v>2.0195282779332151E-3</v>
      </c>
    </row>
    <row r="90" spans="1:9">
      <c r="A90" s="525" t="s">
        <v>423</v>
      </c>
      <c r="B90" s="572" t="s">
        <v>88</v>
      </c>
      <c r="C90" s="572">
        <f t="shared" si="2"/>
        <v>3.5357367223089201E-2</v>
      </c>
      <c r="D90" s="572">
        <f t="shared" si="2"/>
        <v>4.3198068933806857E-2</v>
      </c>
      <c r="E90" s="572">
        <f t="shared" si="2"/>
        <v>5.7762556820928755E-2</v>
      </c>
      <c r="F90" s="572">
        <f t="shared" si="2"/>
        <v>9.4253338898357381E-2</v>
      </c>
      <c r="G90" s="573">
        <f t="shared" si="2"/>
        <v>4.239478764010482E-2</v>
      </c>
      <c r="H90" s="573">
        <f t="shared" si="2"/>
        <v>6.2089849079216081E-2</v>
      </c>
      <c r="I90" s="573">
        <f t="shared" si="2"/>
        <v>5.5432031415337854E-2</v>
      </c>
    </row>
    <row r="91" spans="1:9">
      <c r="A91" s="529" t="s">
        <v>470</v>
      </c>
      <c r="B91" s="576" t="s">
        <v>88</v>
      </c>
      <c r="C91" s="576">
        <f t="shared" si="2"/>
        <v>2.9085643751374565E-3</v>
      </c>
      <c r="D91" s="576">
        <f t="shared" si="2"/>
        <v>4.8262241018364507E-4</v>
      </c>
      <c r="E91" s="576">
        <f t="shared" si="2"/>
        <v>2.7002707016693709E-3</v>
      </c>
      <c r="F91" s="576">
        <f t="shared" si="2"/>
        <v>1.1602053735290253E-3</v>
      </c>
      <c r="G91" s="577">
        <f t="shared" si="2"/>
        <v>7.3105428247846919E-4</v>
      </c>
      <c r="H91" s="577">
        <f t="shared" si="2"/>
        <v>2.5176403847818225E-3</v>
      </c>
      <c r="I91" s="577">
        <f t="shared" si="2"/>
        <v>1.9137302739840303E-3</v>
      </c>
    </row>
    <row r="92" spans="1:9">
      <c r="A92" s="527" t="s">
        <v>424</v>
      </c>
      <c r="B92" s="570" t="s">
        <v>88</v>
      </c>
      <c r="C92" s="570">
        <f t="shared" si="2"/>
        <v>2.1338592040172702E-2</v>
      </c>
      <c r="D92" s="570">
        <f t="shared" si="2"/>
        <v>1.2666976483508377E-2</v>
      </c>
      <c r="E92" s="570">
        <f t="shared" si="2"/>
        <v>2.6563155665140444E-2</v>
      </c>
      <c r="F92" s="570">
        <f t="shared" si="2"/>
        <v>8.3309616983661017E-2</v>
      </c>
      <c r="G92" s="571">
        <f t="shared" si="2"/>
        <v>1.3555391565761734E-2</v>
      </c>
      <c r="H92" s="571">
        <f t="shared" si="2"/>
        <v>3.3292489372605497E-2</v>
      </c>
      <c r="I92" s="571">
        <f t="shared" si="2"/>
        <v>2.6620461523474491E-2</v>
      </c>
    </row>
    <row r="93" spans="1:9">
      <c r="A93" s="529" t="s">
        <v>425</v>
      </c>
      <c r="B93" s="576" t="s">
        <v>88</v>
      </c>
      <c r="C93" s="576">
        <f t="shared" si="2"/>
        <v>1.0460940106093147E-2</v>
      </c>
      <c r="D93" s="576">
        <f t="shared" si="2"/>
        <v>2.9927033689518597E-2</v>
      </c>
      <c r="E93" s="576">
        <f t="shared" si="2"/>
        <v>2.6477581506887216E-2</v>
      </c>
      <c r="F93" s="576">
        <f t="shared" si="2"/>
        <v>9.7830522733107737E-3</v>
      </c>
      <c r="G93" s="577">
        <f t="shared" si="2"/>
        <v>2.7932720581695401E-2</v>
      </c>
      <c r="H93" s="577">
        <f t="shared" si="2"/>
        <v>2.4497897864699171E-2</v>
      </c>
      <c r="I93" s="577">
        <f t="shared" si="2"/>
        <v>2.5658986173771638E-2</v>
      </c>
    </row>
    <row r="94" spans="1:9">
      <c r="A94" s="525" t="s">
        <v>426</v>
      </c>
      <c r="B94" s="572" t="s">
        <v>88</v>
      </c>
      <c r="C94" s="572">
        <f t="shared" ref="C94:I103" si="3">IF(C29="-","-",C29/C$61)</f>
        <v>0.13539767041251313</v>
      </c>
      <c r="D94" s="572">
        <f t="shared" si="3"/>
        <v>0.12694026400574918</v>
      </c>
      <c r="E94" s="572">
        <f t="shared" si="3"/>
        <v>8.6331645710991958E-2</v>
      </c>
      <c r="F94" s="572">
        <f t="shared" si="3"/>
        <v>3.7556948255954584E-2</v>
      </c>
      <c r="G94" s="573">
        <f t="shared" si="3"/>
        <v>0.12780674551473242</v>
      </c>
      <c r="H94" s="573">
        <f t="shared" si="3"/>
        <v>8.0547645280331329E-2</v>
      </c>
      <c r="I94" s="573">
        <f t="shared" si="3"/>
        <v>9.6523385750419258E-2</v>
      </c>
    </row>
    <row r="95" spans="1:9">
      <c r="A95" s="526" t="s">
        <v>471</v>
      </c>
      <c r="B95" s="568" t="s">
        <v>88</v>
      </c>
      <c r="C95" s="568">
        <f t="shared" si="3"/>
        <v>1.902563093432895E-3</v>
      </c>
      <c r="D95" s="568">
        <f t="shared" si="3"/>
        <v>1.5373529686263001E-3</v>
      </c>
      <c r="E95" s="568">
        <f t="shared" si="3"/>
        <v>4.3684046216041893E-3</v>
      </c>
      <c r="F95" s="568">
        <f t="shared" si="3"/>
        <v>2.9202448177261182E-4</v>
      </c>
      <c r="G95" s="569">
        <f t="shared" si="3"/>
        <v>1.5747691939482378E-3</v>
      </c>
      <c r="H95" s="569">
        <f t="shared" si="3"/>
        <v>3.8850578712089504E-3</v>
      </c>
      <c r="I95" s="569">
        <f t="shared" si="3"/>
        <v>3.1040762626124395E-3</v>
      </c>
    </row>
    <row r="96" spans="1:9">
      <c r="A96" s="527" t="s">
        <v>427</v>
      </c>
      <c r="B96" s="570" t="s">
        <v>88</v>
      </c>
      <c r="C96" s="570">
        <f t="shared" si="3"/>
        <v>0.11216493369967495</v>
      </c>
      <c r="D96" s="570">
        <f t="shared" si="3"/>
        <v>0.11824585371736367</v>
      </c>
      <c r="E96" s="570">
        <f t="shared" si="3"/>
        <v>7.2114217640444372E-2</v>
      </c>
      <c r="F96" s="570">
        <f t="shared" si="3"/>
        <v>3.554806124064442E-2</v>
      </c>
      <c r="G96" s="571">
        <f t="shared" si="3"/>
        <v>0.11762297931841938</v>
      </c>
      <c r="H96" s="571">
        <f t="shared" si="3"/>
        <v>6.7777979893231657E-2</v>
      </c>
      <c r="I96" s="571">
        <f t="shared" si="3"/>
        <v>8.4627797847894398E-2</v>
      </c>
    </row>
    <row r="97" spans="1:9">
      <c r="A97" s="526" t="s">
        <v>428</v>
      </c>
      <c r="B97" s="568" t="s">
        <v>88</v>
      </c>
      <c r="C97" s="568">
        <f t="shared" si="3"/>
        <v>2.0808231531826364E-2</v>
      </c>
      <c r="D97" s="568">
        <f t="shared" si="3"/>
        <v>7.1544147878965783E-3</v>
      </c>
      <c r="E97" s="568">
        <f t="shared" si="3"/>
        <v>4.4020721189023566E-3</v>
      </c>
      <c r="F97" s="568">
        <f t="shared" si="3"/>
        <v>1.7168625335375494E-3</v>
      </c>
      <c r="G97" s="569">
        <f t="shared" si="3"/>
        <v>8.5532596385480483E-3</v>
      </c>
      <c r="H97" s="569">
        <f t="shared" si="3"/>
        <v>4.0836436453983715E-3</v>
      </c>
      <c r="I97" s="569">
        <f t="shared" si="3"/>
        <v>5.5945751244365653E-3</v>
      </c>
    </row>
    <row r="98" spans="1:9">
      <c r="A98" s="525" t="s">
        <v>429</v>
      </c>
      <c r="B98" s="572" t="s">
        <v>88</v>
      </c>
      <c r="C98" s="572">
        <f t="shared" si="3"/>
        <v>7.7694657564950739E-2</v>
      </c>
      <c r="D98" s="572">
        <f t="shared" si="3"/>
        <v>3.3785610669294461E-2</v>
      </c>
      <c r="E98" s="572">
        <f t="shared" si="3"/>
        <v>2.3223764680809014E-2</v>
      </c>
      <c r="F98" s="572">
        <f t="shared" si="3"/>
        <v>6.5614976166809584E-3</v>
      </c>
      <c r="G98" s="573">
        <f t="shared" si="3"/>
        <v>3.82842379155304E-2</v>
      </c>
      <c r="H98" s="573">
        <f t="shared" si="3"/>
        <v>2.1247907058994788E-2</v>
      </c>
      <c r="I98" s="573">
        <f t="shared" si="3"/>
        <v>2.7006917615061524E-2</v>
      </c>
    </row>
    <row r="99" spans="1:9">
      <c r="A99" s="526" t="s">
        <v>472</v>
      </c>
      <c r="B99" s="568" t="s">
        <v>88</v>
      </c>
      <c r="C99" s="568">
        <f t="shared" si="3"/>
        <v>2.8623682911763374E-2</v>
      </c>
      <c r="D99" s="568">
        <f t="shared" si="3"/>
        <v>8.5722532472812842E-3</v>
      </c>
      <c r="E99" s="568">
        <f t="shared" si="3"/>
        <v>3.1302027682802956E-3</v>
      </c>
      <c r="F99" s="568">
        <f t="shared" si="3"/>
        <v>3.6073612454263815E-4</v>
      </c>
      <c r="G99" s="569">
        <f t="shared" si="3"/>
        <v>1.062653863963099E-2</v>
      </c>
      <c r="H99" s="569">
        <f t="shared" si="3"/>
        <v>2.8017826583031985E-3</v>
      </c>
      <c r="I99" s="569">
        <f t="shared" si="3"/>
        <v>5.4469025402126255E-3</v>
      </c>
    </row>
    <row r="100" spans="1:9">
      <c r="A100" s="527" t="s">
        <v>430</v>
      </c>
      <c r="B100" s="570" t="s">
        <v>88</v>
      </c>
      <c r="C100" s="570">
        <f t="shared" si="3"/>
        <v>1.0398854252933555E-2</v>
      </c>
      <c r="D100" s="570">
        <f t="shared" si="3"/>
        <v>2.8032458459098827E-3</v>
      </c>
      <c r="E100" s="570">
        <f t="shared" si="3"/>
        <v>1.2823006531244624E-3</v>
      </c>
      <c r="F100" s="570" t="str">
        <f t="shared" si="3"/>
        <v>-</v>
      </c>
      <c r="G100" s="571">
        <f t="shared" si="3"/>
        <v>3.5814221005655133E-3</v>
      </c>
      <c r="H100" s="571">
        <f t="shared" si="3"/>
        <v>1.1302376929122884E-3</v>
      </c>
      <c r="I100" s="571">
        <f t="shared" si="3"/>
        <v>1.9588484031225388E-3</v>
      </c>
    </row>
    <row r="101" spans="1:9">
      <c r="A101" s="529" t="s">
        <v>431</v>
      </c>
      <c r="B101" s="576" t="s">
        <v>88</v>
      </c>
      <c r="C101" s="576">
        <f t="shared" si="3"/>
        <v>2.5492030386289756E-2</v>
      </c>
      <c r="D101" s="576">
        <f t="shared" si="3"/>
        <v>1.2575809134247704E-2</v>
      </c>
      <c r="E101" s="576">
        <f t="shared" si="3"/>
        <v>6.650736131395934E-3</v>
      </c>
      <c r="F101" s="576">
        <f t="shared" si="3"/>
        <v>1.2084892306106654E-3</v>
      </c>
      <c r="G101" s="577">
        <f t="shared" si="3"/>
        <v>1.3899087341095958E-2</v>
      </c>
      <c r="H101" s="577">
        <f t="shared" si="3"/>
        <v>6.0053615406248035E-3</v>
      </c>
      <c r="I101" s="577">
        <f t="shared" si="3"/>
        <v>8.6737963272166436E-3</v>
      </c>
    </row>
    <row r="102" spans="1:9">
      <c r="A102" s="528" t="s">
        <v>432</v>
      </c>
      <c r="B102" s="570" t="s">
        <v>88</v>
      </c>
      <c r="C102" s="570" t="str">
        <f t="shared" si="3"/>
        <v>-</v>
      </c>
      <c r="D102" s="570">
        <f t="shared" si="3"/>
        <v>1.4413810159790296E-6</v>
      </c>
      <c r="E102" s="570">
        <f t="shared" si="3"/>
        <v>1.4116612967320788E-5</v>
      </c>
      <c r="F102" s="570">
        <f t="shared" si="3"/>
        <v>6.4440378489727379E-4</v>
      </c>
      <c r="G102" s="571">
        <f t="shared" si="3"/>
        <v>1.293710572148891E-6</v>
      </c>
      <c r="H102" s="571">
        <f t="shared" si="3"/>
        <v>8.8804783412125345E-5</v>
      </c>
      <c r="I102" s="571">
        <f t="shared" si="3"/>
        <v>5.9222100040449608E-5</v>
      </c>
    </row>
    <row r="103" spans="1:9">
      <c r="A103" s="529" t="s">
        <v>433</v>
      </c>
      <c r="B103" s="568" t="s">
        <v>88</v>
      </c>
      <c r="C103" s="568">
        <f t="shared" si="3"/>
        <v>2.3329548551663322E-3</v>
      </c>
      <c r="D103" s="568">
        <f t="shared" si="3"/>
        <v>1.7966814364178605E-3</v>
      </c>
      <c r="E103" s="568">
        <f t="shared" si="3"/>
        <v>3.4904262505039193E-3</v>
      </c>
      <c r="F103" s="568">
        <f t="shared" si="3"/>
        <v>6.0354821352050135E-6</v>
      </c>
      <c r="G103" s="569">
        <f t="shared" si="3"/>
        <v>1.8516232563881004E-3</v>
      </c>
      <c r="H103" s="569">
        <f t="shared" si="3"/>
        <v>3.0772261371692011E-3</v>
      </c>
      <c r="I103" s="569">
        <f t="shared" si="3"/>
        <v>2.6628807284034038E-3</v>
      </c>
    </row>
    <row r="104" spans="1:9">
      <c r="A104" s="528" t="s">
        <v>434</v>
      </c>
      <c r="B104" s="580" t="s">
        <v>88</v>
      </c>
      <c r="C104" s="580">
        <f t="shared" ref="C104:I113" si="4">IF(C39="-","-",C39/C$61)</f>
        <v>1.0719806544690763E-2</v>
      </c>
      <c r="D104" s="580">
        <f t="shared" si="4"/>
        <v>7.9486157277010236E-3</v>
      </c>
      <c r="E104" s="580">
        <f t="shared" si="4"/>
        <v>8.5160029297593563E-3</v>
      </c>
      <c r="F104" s="580">
        <f t="shared" si="4"/>
        <v>4.3422972623517308E-3</v>
      </c>
      <c r="G104" s="581">
        <f t="shared" si="4"/>
        <v>8.2324194166551231E-3</v>
      </c>
      <c r="H104" s="581">
        <f t="shared" si="4"/>
        <v>8.0210043958643083E-3</v>
      </c>
      <c r="I104" s="581">
        <f t="shared" si="4"/>
        <v>8.0925086375888463E-3</v>
      </c>
    </row>
    <row r="105" spans="1:9" s="7" customFormat="1">
      <c r="A105" s="559" t="s">
        <v>494</v>
      </c>
      <c r="B105" s="578" t="s">
        <v>88</v>
      </c>
      <c r="C105" s="578">
        <f t="shared" si="4"/>
        <v>2.5050063296001145E-2</v>
      </c>
      <c r="D105" s="578">
        <f t="shared" si="4"/>
        <v>5.4113887597985369E-2</v>
      </c>
      <c r="E105" s="578">
        <f t="shared" si="4"/>
        <v>8.4185920539959186E-2</v>
      </c>
      <c r="F105" s="578">
        <f t="shared" si="4"/>
        <v>4.6118511798671172E-2</v>
      </c>
      <c r="G105" s="579">
        <f t="shared" si="4"/>
        <v>5.1136282166900526E-2</v>
      </c>
      <c r="H105" s="579">
        <f t="shared" si="4"/>
        <v>7.9671654636270364E-2</v>
      </c>
      <c r="I105" s="579">
        <f t="shared" si="4"/>
        <v>7.0025377307643799E-2</v>
      </c>
    </row>
    <row r="106" spans="1:9">
      <c r="A106" s="528" t="s">
        <v>473</v>
      </c>
      <c r="B106" s="580" t="s">
        <v>88</v>
      </c>
      <c r="C106" s="580">
        <f t="shared" si="4"/>
        <v>7.7091688177485561E-3</v>
      </c>
      <c r="D106" s="580">
        <f t="shared" si="4"/>
        <v>2.9581462590937628E-2</v>
      </c>
      <c r="E106" s="580">
        <f t="shared" si="4"/>
        <v>5.1868683518404624E-2</v>
      </c>
      <c r="F106" s="580">
        <f t="shared" si="4"/>
        <v>3.462509674181461E-3</v>
      </c>
      <c r="G106" s="581">
        <f t="shared" si="4"/>
        <v>2.7340524567294244E-2</v>
      </c>
      <c r="H106" s="581">
        <f t="shared" si="4"/>
        <v>4.6128386721543221E-2</v>
      </c>
      <c r="I106" s="581">
        <f t="shared" si="4"/>
        <v>3.9777243268460778E-2</v>
      </c>
    </row>
    <row r="107" spans="1:9">
      <c r="A107" s="529" t="s">
        <v>570</v>
      </c>
      <c r="B107" s="576" t="s">
        <v>88</v>
      </c>
      <c r="C107" s="576">
        <f t="shared" si="4"/>
        <v>1.7340894478252586E-2</v>
      </c>
      <c r="D107" s="576">
        <f t="shared" si="4"/>
        <v>2.435081099903439E-2</v>
      </c>
      <c r="E107" s="576">
        <f t="shared" si="4"/>
        <v>2.9092402976081833E-2</v>
      </c>
      <c r="F107" s="576">
        <f t="shared" si="4"/>
        <v>4.2656002124489709E-2</v>
      </c>
      <c r="G107" s="577">
        <f t="shared" si="4"/>
        <v>2.3632642258301174E-2</v>
      </c>
      <c r="H107" s="577">
        <f t="shared" si="4"/>
        <v>3.0700854177590633E-2</v>
      </c>
      <c r="I107" s="577">
        <f t="shared" si="4"/>
        <v>2.8311480256937176E-2</v>
      </c>
    </row>
    <row r="108" spans="1:9">
      <c r="A108" s="556" t="s">
        <v>435</v>
      </c>
      <c r="B108" s="582" t="s">
        <v>88</v>
      </c>
      <c r="C108" s="582">
        <f t="shared" si="4"/>
        <v>0.28677034653376782</v>
      </c>
      <c r="D108" s="582">
        <f t="shared" si="4"/>
        <v>0.23051970554027221</v>
      </c>
      <c r="E108" s="582">
        <f t="shared" si="4"/>
        <v>0.22662598083913393</v>
      </c>
      <c r="F108" s="582">
        <f t="shared" si="4"/>
        <v>0.31181018501538349</v>
      </c>
      <c r="G108" s="583">
        <f t="shared" si="4"/>
        <v>0.23628254423277306</v>
      </c>
      <c r="H108" s="583">
        <f t="shared" si="4"/>
        <v>0.23672762135974718</v>
      </c>
      <c r="I108" s="583">
        <f t="shared" si="4"/>
        <v>0.23657716524835504</v>
      </c>
    </row>
    <row r="109" spans="1:9">
      <c r="A109" s="529" t="s">
        <v>474</v>
      </c>
      <c r="B109" s="576" t="s">
        <v>88</v>
      </c>
      <c r="C109" s="576">
        <f t="shared" si="4"/>
        <v>1.876045068015578E-2</v>
      </c>
      <c r="D109" s="576">
        <f t="shared" si="4"/>
        <v>4.7927240047234046E-2</v>
      </c>
      <c r="E109" s="576">
        <f t="shared" si="4"/>
        <v>3.2746669385051608E-2</v>
      </c>
      <c r="F109" s="576">
        <f t="shared" si="4"/>
        <v>4.575081165628022E-2</v>
      </c>
      <c r="G109" s="577">
        <f t="shared" si="4"/>
        <v>4.4939085098664303E-2</v>
      </c>
      <c r="H109" s="577">
        <f t="shared" si="4"/>
        <v>3.4288776638957526E-2</v>
      </c>
      <c r="I109" s="577">
        <f t="shared" si="4"/>
        <v>3.788902405295571E-2</v>
      </c>
    </row>
    <row r="110" spans="1:9">
      <c r="A110" s="528" t="s">
        <v>436</v>
      </c>
      <c r="B110" s="580" t="s">
        <v>88</v>
      </c>
      <c r="C110" s="580">
        <f t="shared" si="4"/>
        <v>3.6854793817090864E-2</v>
      </c>
      <c r="D110" s="580">
        <f t="shared" si="4"/>
        <v>1.4962015406200988E-2</v>
      </c>
      <c r="E110" s="580">
        <f t="shared" si="4"/>
        <v>2.9474301080870326E-2</v>
      </c>
      <c r="F110" s="580">
        <f t="shared" si="4"/>
        <v>2.7050566662132319E-2</v>
      </c>
      <c r="G110" s="581">
        <f t="shared" si="4"/>
        <v>1.7204949089793756E-2</v>
      </c>
      <c r="H110" s="581">
        <f t="shared" si="4"/>
        <v>2.918687851791919E-2</v>
      </c>
      <c r="I110" s="581">
        <f t="shared" si="4"/>
        <v>2.5136446807383962E-2</v>
      </c>
    </row>
    <row r="111" spans="1:9">
      <c r="A111" s="529" t="s">
        <v>437</v>
      </c>
      <c r="B111" s="576" t="s">
        <v>88</v>
      </c>
      <c r="C111" s="576">
        <f t="shared" si="4"/>
        <v>3.5709888592724164E-2</v>
      </c>
      <c r="D111" s="576">
        <f t="shared" si="4"/>
        <v>5.0991135626866808E-2</v>
      </c>
      <c r="E111" s="576">
        <f t="shared" si="4"/>
        <v>4.5944453251711821E-2</v>
      </c>
      <c r="F111" s="576">
        <f t="shared" si="4"/>
        <v>2.2443172453688123E-2</v>
      </c>
      <c r="G111" s="577">
        <f t="shared" si="4"/>
        <v>4.9425565553662308E-2</v>
      </c>
      <c r="H111" s="577">
        <f t="shared" si="4"/>
        <v>4.3157528124084021E-2</v>
      </c>
      <c r="I111" s="577">
        <f t="shared" si="4"/>
        <v>4.527640703418602E-2</v>
      </c>
    </row>
    <row r="112" spans="1:9">
      <c r="A112" s="528" t="s">
        <v>438</v>
      </c>
      <c r="B112" s="580" t="s">
        <v>88</v>
      </c>
      <c r="C112" s="580">
        <f t="shared" si="4"/>
        <v>9.2255368584768759E-3</v>
      </c>
      <c r="D112" s="580">
        <f t="shared" si="4"/>
        <v>4.8295873242070689E-3</v>
      </c>
      <c r="E112" s="580">
        <f t="shared" si="4"/>
        <v>1.3475681260870884E-2</v>
      </c>
      <c r="F112" s="580">
        <f t="shared" si="4"/>
        <v>2.6624368769815533E-2</v>
      </c>
      <c r="G112" s="581">
        <f t="shared" si="4"/>
        <v>5.2799562725826619E-3</v>
      </c>
      <c r="H112" s="581">
        <f t="shared" si="4"/>
        <v>1.5034930615550937E-2</v>
      </c>
      <c r="I112" s="581">
        <f t="shared" si="4"/>
        <v>1.1737310006847532E-2</v>
      </c>
    </row>
    <row r="113" spans="1:11">
      <c r="A113" s="526" t="s">
        <v>439</v>
      </c>
      <c r="B113" s="568" t="s">
        <v>88</v>
      </c>
      <c r="C113" s="568">
        <f t="shared" si="4"/>
        <v>3.7693478986043309E-3</v>
      </c>
      <c r="D113" s="568">
        <f t="shared" si="4"/>
        <v>1.2398279039112954E-3</v>
      </c>
      <c r="E113" s="568">
        <f t="shared" si="4"/>
        <v>5.4902381122815406E-3</v>
      </c>
      <c r="F113" s="568">
        <f t="shared" si="4"/>
        <v>4.3808314944457317E-3</v>
      </c>
      <c r="G113" s="569">
        <f t="shared" si="4"/>
        <v>1.4989793162631818E-3</v>
      </c>
      <c r="H113" s="569">
        <f t="shared" si="4"/>
        <v>5.3586777303589487E-3</v>
      </c>
      <c r="I113" s="569">
        <f t="shared" si="4"/>
        <v>4.0538894141534838E-3</v>
      </c>
      <c r="K113" s="271"/>
    </row>
    <row r="114" spans="1:11">
      <c r="A114" s="527" t="s">
        <v>440</v>
      </c>
      <c r="B114" s="570" t="s">
        <v>88</v>
      </c>
      <c r="C114" s="570">
        <f t="shared" ref="C114:I123" si="5">IF(C49="-","-",C49/C$61)</f>
        <v>0.17744347293530338</v>
      </c>
      <c r="D114" s="570">
        <f t="shared" si="5"/>
        <v>0.10746672601953383</v>
      </c>
      <c r="E114" s="570">
        <f t="shared" si="5"/>
        <v>9.6040502436489913E-2</v>
      </c>
      <c r="F114" s="570">
        <f t="shared" si="5"/>
        <v>0.18556089824687813</v>
      </c>
      <c r="G114" s="571">
        <f t="shared" si="5"/>
        <v>0.11463580160732757</v>
      </c>
      <c r="H114" s="571">
        <f t="shared" si="5"/>
        <v>0.10665636171482094</v>
      </c>
      <c r="I114" s="571">
        <f t="shared" si="5"/>
        <v>0.1093538081687211</v>
      </c>
    </row>
    <row r="115" spans="1:11" s="7" customFormat="1">
      <c r="A115" s="553" t="s">
        <v>441</v>
      </c>
      <c r="B115" s="574" t="s">
        <v>88</v>
      </c>
      <c r="C115" s="574">
        <f t="shared" si="5"/>
        <v>0.160423530748808</v>
      </c>
      <c r="D115" s="574">
        <f t="shared" si="5"/>
        <v>0.16320889370523686</v>
      </c>
      <c r="E115" s="574">
        <f t="shared" si="5"/>
        <v>0.14347775627805129</v>
      </c>
      <c r="F115" s="574">
        <f t="shared" si="5"/>
        <v>0.16068681929627207</v>
      </c>
      <c r="G115" s="575">
        <f t="shared" si="5"/>
        <v>0.16292354871278492</v>
      </c>
      <c r="H115" s="575">
        <f t="shared" si="5"/>
        <v>0.14551850211600936</v>
      </c>
      <c r="I115" s="575">
        <f t="shared" si="5"/>
        <v>0.15140219164045618</v>
      </c>
    </row>
    <row r="116" spans="1:11">
      <c r="A116" s="527" t="s">
        <v>442</v>
      </c>
      <c r="B116" s="570" t="s">
        <v>88</v>
      </c>
      <c r="C116" s="570" t="str">
        <f t="shared" si="5"/>
        <v>-</v>
      </c>
      <c r="D116" s="570">
        <f t="shared" si="5"/>
        <v>9.4434479563559426E-4</v>
      </c>
      <c r="E116" s="570">
        <f t="shared" si="5"/>
        <v>3.3767437920945214E-4</v>
      </c>
      <c r="F116" s="570" t="str">
        <f t="shared" si="5"/>
        <v>-</v>
      </c>
      <c r="G116" s="571">
        <f t="shared" si="5"/>
        <v>8.4759604318621518E-4</v>
      </c>
      <c r="H116" s="571">
        <f t="shared" si="5"/>
        <v>2.9763091080344054E-4</v>
      </c>
      <c r="I116" s="571">
        <f t="shared" si="5"/>
        <v>4.8354389128411402E-4</v>
      </c>
    </row>
    <row r="117" spans="1:11">
      <c r="A117" s="526" t="s">
        <v>443</v>
      </c>
      <c r="B117" s="568" t="s">
        <v>88</v>
      </c>
      <c r="C117" s="568">
        <f t="shared" si="5"/>
        <v>1.2006772619507374E-3</v>
      </c>
      <c r="D117" s="568">
        <f t="shared" si="5"/>
        <v>3.9779953969497253E-2</v>
      </c>
      <c r="E117" s="568">
        <f t="shared" si="5"/>
        <v>2.9781805884578825E-2</v>
      </c>
      <c r="F117" s="568">
        <f t="shared" si="5"/>
        <v>2.629381005594892E-2</v>
      </c>
      <c r="G117" s="569">
        <f t="shared" si="5"/>
        <v>3.5827481539019664E-2</v>
      </c>
      <c r="H117" s="569">
        <f t="shared" si="5"/>
        <v>2.9368176814122619E-2</v>
      </c>
      <c r="I117" s="569">
        <f t="shared" si="5"/>
        <v>3.1551712683088769E-2</v>
      </c>
    </row>
    <row r="118" spans="1:11">
      <c r="A118" s="527" t="s">
        <v>444</v>
      </c>
      <c r="B118" s="570" t="s">
        <v>88</v>
      </c>
      <c r="C118" s="570">
        <f t="shared" si="5"/>
        <v>0.1514263435536469</v>
      </c>
      <c r="D118" s="570">
        <f t="shared" si="5"/>
        <v>0.12056491565698925</v>
      </c>
      <c r="E118" s="570">
        <f t="shared" si="5"/>
        <v>0.10734053880238403</v>
      </c>
      <c r="F118" s="570">
        <f t="shared" si="5"/>
        <v>0.13149040660114608</v>
      </c>
      <c r="G118" s="571">
        <f t="shared" si="5"/>
        <v>0.12372670579781783</v>
      </c>
      <c r="H118" s="571">
        <f t="shared" si="5"/>
        <v>0.1102043688209654</v>
      </c>
      <c r="I118" s="571">
        <f t="shared" si="5"/>
        <v>0.11477552764977805</v>
      </c>
    </row>
    <row r="119" spans="1:11">
      <c r="A119" s="526" t="s">
        <v>445</v>
      </c>
      <c r="B119" s="568" t="s">
        <v>88</v>
      </c>
      <c r="C119" s="568">
        <f t="shared" si="5"/>
        <v>7.7954576306144283E-3</v>
      </c>
      <c r="D119" s="568">
        <f t="shared" si="5"/>
        <v>1.9196792831147377E-3</v>
      </c>
      <c r="E119" s="568">
        <f t="shared" si="5"/>
        <v>6.0177372118789922E-3</v>
      </c>
      <c r="F119" s="568">
        <f t="shared" si="5"/>
        <v>2.9026026391770574E-3</v>
      </c>
      <c r="G119" s="569">
        <f t="shared" si="5"/>
        <v>2.5217653327612262E-3</v>
      </c>
      <c r="H119" s="569">
        <f t="shared" si="5"/>
        <v>5.6483255701179017E-3</v>
      </c>
      <c r="I119" s="569">
        <f t="shared" si="5"/>
        <v>4.591370971935977E-3</v>
      </c>
    </row>
    <row r="120" spans="1:11" s="7" customFormat="1">
      <c r="A120" s="525" t="s">
        <v>446</v>
      </c>
      <c r="B120" s="572" t="s">
        <v>88</v>
      </c>
      <c r="C120" s="572">
        <f t="shared" si="5"/>
        <v>0.14036769557306819</v>
      </c>
      <c r="D120" s="572">
        <f t="shared" si="5"/>
        <v>0.14704452630154002</v>
      </c>
      <c r="E120" s="572">
        <f t="shared" si="5"/>
        <v>0.12639340651735287</v>
      </c>
      <c r="F120" s="572">
        <f t="shared" si="5"/>
        <v>0.144656114477311</v>
      </c>
      <c r="G120" s="573">
        <f t="shared" si="5"/>
        <v>0.1463603878759914</v>
      </c>
      <c r="H120" s="573">
        <f t="shared" si="5"/>
        <v>0.12855910082211319</v>
      </c>
      <c r="I120" s="573">
        <f t="shared" si="5"/>
        <v>0.13457673746434876</v>
      </c>
    </row>
    <row r="121" spans="1:11">
      <c r="A121" s="526" t="s">
        <v>447</v>
      </c>
      <c r="B121" s="568" t="s">
        <v>88</v>
      </c>
      <c r="C121" s="568">
        <f t="shared" si="5"/>
        <v>7.2033269598872768E-2</v>
      </c>
      <c r="D121" s="568">
        <f t="shared" si="5"/>
        <v>0.11446487108228134</v>
      </c>
      <c r="E121" s="568">
        <f t="shared" si="5"/>
        <v>0.1071134862000114</v>
      </c>
      <c r="F121" s="568">
        <f t="shared" si="5"/>
        <v>0.13544457593541848</v>
      </c>
      <c r="G121" s="569">
        <f t="shared" si="5"/>
        <v>0.11011773305252627</v>
      </c>
      <c r="H121" s="569">
        <f t="shared" si="5"/>
        <v>0.11047320562034629</v>
      </c>
      <c r="I121" s="569">
        <f t="shared" si="5"/>
        <v>0.11035303988497283</v>
      </c>
    </row>
    <row r="122" spans="1:11">
      <c r="A122" s="527" t="s">
        <v>448</v>
      </c>
      <c r="B122" s="570" t="s">
        <v>88</v>
      </c>
      <c r="C122" s="570">
        <f t="shared" si="5"/>
        <v>9.8916444016975747E-5</v>
      </c>
      <c r="D122" s="570">
        <f t="shared" si="5"/>
        <v>1.3165814430121789E-3</v>
      </c>
      <c r="E122" s="570">
        <f t="shared" si="5"/>
        <v>1.3435767474649123E-4</v>
      </c>
      <c r="F122" s="570" t="str">
        <f t="shared" si="5"/>
        <v>-</v>
      </c>
      <c r="G122" s="571">
        <f t="shared" si="5"/>
        <v>1.1918308645921657E-3</v>
      </c>
      <c r="H122" s="571">
        <f t="shared" si="5"/>
        <v>1.1842472977029239E-4</v>
      </c>
      <c r="I122" s="571">
        <f t="shared" si="5"/>
        <v>4.8128434039026308E-4</v>
      </c>
    </row>
    <row r="123" spans="1:11">
      <c r="A123" s="526" t="s">
        <v>449</v>
      </c>
      <c r="B123" s="568" t="s">
        <v>88</v>
      </c>
      <c r="C123" s="568">
        <f t="shared" si="5"/>
        <v>5.7795615476003814E-2</v>
      </c>
      <c r="D123" s="568">
        <f t="shared" si="5"/>
        <v>2.393965706422637E-2</v>
      </c>
      <c r="E123" s="568">
        <f t="shared" si="5"/>
        <v>1.1436705167542333E-2</v>
      </c>
      <c r="F123" s="568">
        <f t="shared" si="5"/>
        <v>2.5813292824415292E-3</v>
      </c>
      <c r="G123" s="569">
        <f t="shared" si="5"/>
        <v>2.7408228753903367E-2</v>
      </c>
      <c r="H123" s="569">
        <f t="shared" si="5"/>
        <v>1.0386581041164239E-2</v>
      </c>
      <c r="I123" s="569">
        <f t="shared" si="5"/>
        <v>1.6140628033424299E-2</v>
      </c>
    </row>
    <row r="124" spans="1:11">
      <c r="A124" s="528" t="s">
        <v>450</v>
      </c>
      <c r="B124" s="580" t="s">
        <v>88</v>
      </c>
      <c r="C124" s="580">
        <f t="shared" ref="C124:I126" si="6">IF(C59="-","-",C59/C$61)</f>
        <v>5.8760576956467291E-3</v>
      </c>
      <c r="D124" s="580">
        <f t="shared" si="6"/>
        <v>7.2745298725614979E-3</v>
      </c>
      <c r="E124" s="580">
        <f t="shared" si="6"/>
        <v>6.1230496431307745E-3</v>
      </c>
      <c r="F124" s="580">
        <f t="shared" si="6"/>
        <v>6.6306735273075389E-3</v>
      </c>
      <c r="G124" s="581">
        <f t="shared" si="6"/>
        <v>7.1312561013277247E-3</v>
      </c>
      <c r="H124" s="581">
        <f t="shared" si="6"/>
        <v>6.1832463857609335E-3</v>
      </c>
      <c r="I124" s="581">
        <f t="shared" si="6"/>
        <v>6.5037163598882924E-3</v>
      </c>
    </row>
    <row r="125" spans="1:11" s="7" customFormat="1">
      <c r="A125" s="559" t="s">
        <v>451</v>
      </c>
      <c r="B125" s="578" t="s">
        <v>88</v>
      </c>
      <c r="C125" s="578">
        <f t="shared" si="6"/>
        <v>1.9913774325289884E-2</v>
      </c>
      <c r="D125" s="578">
        <f t="shared" si="6"/>
        <v>4.206886702287195E-2</v>
      </c>
      <c r="E125" s="578">
        <f t="shared" si="6"/>
        <v>8.6123769215614765E-2</v>
      </c>
      <c r="F125" s="578">
        <f t="shared" si="6"/>
        <v>3.3688204207288172E-2</v>
      </c>
      <c r="G125" s="579">
        <f t="shared" si="6"/>
        <v>3.9799065186302413E-2</v>
      </c>
      <c r="H125" s="579">
        <f t="shared" si="6"/>
        <v>7.9905641201367422E-2</v>
      </c>
      <c r="I125" s="579">
        <f t="shared" si="6"/>
        <v>6.6347848894793518E-2</v>
      </c>
    </row>
    <row r="126" spans="1:11">
      <c r="A126" s="588" t="s">
        <v>453</v>
      </c>
      <c r="B126" s="591" t="s">
        <v>88</v>
      </c>
      <c r="C126" s="591">
        <f t="shared" si="6"/>
        <v>1</v>
      </c>
      <c r="D126" s="591">
        <f t="shared" si="6"/>
        <v>1</v>
      </c>
      <c r="E126" s="591">
        <f t="shared" si="6"/>
        <v>1</v>
      </c>
      <c r="F126" s="591">
        <f t="shared" si="6"/>
        <v>1</v>
      </c>
      <c r="G126" s="591">
        <f t="shared" si="6"/>
        <v>1</v>
      </c>
      <c r="H126" s="591">
        <f t="shared" si="6"/>
        <v>1</v>
      </c>
      <c r="I126" s="591">
        <f t="shared" si="6"/>
        <v>1</v>
      </c>
    </row>
    <row r="127" spans="1:11">
      <c r="A127" s="565" t="s">
        <v>490</v>
      </c>
      <c r="B127" s="3"/>
      <c r="C127" s="213"/>
      <c r="D127" s="3"/>
      <c r="E127" s="3"/>
      <c r="F127" s="213"/>
      <c r="G127" s="3"/>
      <c r="H127" s="3"/>
      <c r="I127" s="3"/>
    </row>
    <row r="128" spans="1:11">
      <c r="A128" s="38" t="s">
        <v>495</v>
      </c>
      <c r="B128" s="3"/>
      <c r="C128" s="213"/>
      <c r="D128" s="3"/>
      <c r="E128" s="3"/>
      <c r="F128" s="213"/>
      <c r="G128" s="3"/>
      <c r="H128" s="3"/>
      <c r="I128" s="3"/>
    </row>
    <row r="129" spans="1:9">
      <c r="A129" s="243" t="s">
        <v>662</v>
      </c>
      <c r="B129" s="3"/>
      <c r="C129" s="213"/>
      <c r="D129" s="3"/>
      <c r="E129" s="3"/>
      <c r="F129" s="213"/>
      <c r="G129" s="3"/>
      <c r="H129" s="3"/>
      <c r="I129" s="3"/>
    </row>
    <row r="132" spans="1:9" ht="16.5">
      <c r="A132" s="88" t="s">
        <v>731</v>
      </c>
    </row>
    <row r="133" spans="1:9" ht="13.5" thickBot="1">
      <c r="A133" s="206"/>
      <c r="I133" s="443" t="s">
        <v>461</v>
      </c>
    </row>
    <row r="134" spans="1:9">
      <c r="A134" s="205" t="s">
        <v>460</v>
      </c>
      <c r="B134" s="530" t="s">
        <v>99</v>
      </c>
      <c r="C134" s="530" t="s">
        <v>100</v>
      </c>
      <c r="D134" s="530" t="s">
        <v>101</v>
      </c>
      <c r="E134" s="530" t="s">
        <v>341</v>
      </c>
      <c r="F134" s="531">
        <v>300000</v>
      </c>
      <c r="G134" s="532" t="s">
        <v>476</v>
      </c>
      <c r="H134" s="532" t="s">
        <v>476</v>
      </c>
      <c r="I134" s="532" t="s">
        <v>467</v>
      </c>
    </row>
    <row r="135" spans="1:9">
      <c r="A135" s="204"/>
      <c r="B135" s="533" t="s">
        <v>38</v>
      </c>
      <c r="C135" s="533" t="s">
        <v>38</v>
      </c>
      <c r="D135" s="533" t="s">
        <v>38</v>
      </c>
      <c r="E135" s="533" t="s">
        <v>38</v>
      </c>
      <c r="F135" s="533" t="s">
        <v>39</v>
      </c>
      <c r="G135" s="534" t="s">
        <v>741</v>
      </c>
      <c r="H135" s="534" t="s">
        <v>357</v>
      </c>
      <c r="I135" s="534" t="s">
        <v>115</v>
      </c>
    </row>
    <row r="136" spans="1:9" ht="13.5" thickBot="1">
      <c r="A136" s="207"/>
      <c r="B136" s="535" t="s">
        <v>102</v>
      </c>
      <c r="C136" s="535" t="s">
        <v>103</v>
      </c>
      <c r="D136" s="535" t="s">
        <v>104</v>
      </c>
      <c r="E136" s="535" t="s">
        <v>342</v>
      </c>
      <c r="F136" s="535" t="s">
        <v>105</v>
      </c>
      <c r="G136" s="536" t="s">
        <v>357</v>
      </c>
      <c r="H136" s="536" t="s">
        <v>105</v>
      </c>
      <c r="I136" s="536" t="s">
        <v>477</v>
      </c>
    </row>
    <row r="138" spans="1:9">
      <c r="A138" s="548" t="s">
        <v>407</v>
      </c>
      <c r="B138" s="566" t="s">
        <v>88</v>
      </c>
      <c r="C138" s="549">
        <v>9.2652999999999999</v>
      </c>
      <c r="D138" s="549">
        <v>12.479699999999999</v>
      </c>
      <c r="E138" s="549">
        <v>13.760300000000001</v>
      </c>
      <c r="F138" s="549">
        <v>11.3657</v>
      </c>
      <c r="G138" s="550">
        <v>12.207599999999999</v>
      </c>
      <c r="H138" s="550">
        <v>13.432399999999999</v>
      </c>
      <c r="I138" s="550">
        <v>12.9899</v>
      </c>
    </row>
    <row r="139" spans="1:9">
      <c r="A139" s="526" t="s">
        <v>408</v>
      </c>
      <c r="B139" s="568" t="s">
        <v>88</v>
      </c>
      <c r="C139" s="540">
        <v>9.2211999999999996</v>
      </c>
      <c r="D139" s="540">
        <v>11.905200000000001</v>
      </c>
      <c r="E139" s="540">
        <v>13.675700000000001</v>
      </c>
      <c r="F139" s="540">
        <v>11.3657</v>
      </c>
      <c r="G139" s="271">
        <v>11.678000000000001</v>
      </c>
      <c r="H139" s="271">
        <v>13.359400000000001</v>
      </c>
      <c r="I139" s="271">
        <v>12.751899999999999</v>
      </c>
    </row>
    <row r="140" spans="1:9">
      <c r="A140" s="527" t="s">
        <v>409</v>
      </c>
      <c r="B140" s="570" t="s">
        <v>88</v>
      </c>
      <c r="C140" s="541" t="s">
        <v>88</v>
      </c>
      <c r="D140" s="541">
        <v>2.3800000000000002E-2</v>
      </c>
      <c r="E140" s="541">
        <v>8.5000000000000006E-3</v>
      </c>
      <c r="F140" s="541" t="s">
        <v>88</v>
      </c>
      <c r="G140" s="542">
        <v>2.18E-2</v>
      </c>
      <c r="H140" s="542">
        <v>7.3000000000000001E-3</v>
      </c>
      <c r="I140" s="542">
        <v>1.2500000000000001E-2</v>
      </c>
    </row>
    <row r="141" spans="1:9">
      <c r="A141" s="526" t="s">
        <v>410</v>
      </c>
      <c r="B141" s="568" t="s">
        <v>88</v>
      </c>
      <c r="C141" s="540">
        <v>0</v>
      </c>
      <c r="D141" s="540">
        <v>1.7000000000000001E-2</v>
      </c>
      <c r="E141" s="540">
        <v>1.5E-3</v>
      </c>
      <c r="F141" s="540" t="s">
        <v>88</v>
      </c>
      <c r="G141" s="271">
        <v>1.5599999999999999E-2</v>
      </c>
      <c r="H141" s="271">
        <v>1.2999999999999999E-3</v>
      </c>
      <c r="I141" s="271">
        <v>6.4999999999999997E-3</v>
      </c>
    </row>
    <row r="142" spans="1:9">
      <c r="A142" s="525" t="s">
        <v>411</v>
      </c>
      <c r="B142" s="572" t="s">
        <v>88</v>
      </c>
      <c r="C142" s="551">
        <v>0.13619999999999999</v>
      </c>
      <c r="D142" s="551">
        <v>1.0555000000000001</v>
      </c>
      <c r="E142" s="551">
        <v>2.9312999999999998</v>
      </c>
      <c r="F142" s="551">
        <v>0.63780000000000003</v>
      </c>
      <c r="G142" s="552">
        <v>0.97770000000000001</v>
      </c>
      <c r="H142" s="552">
        <v>2.6173000000000002</v>
      </c>
      <c r="I142" s="552">
        <v>2.0249000000000001</v>
      </c>
    </row>
    <row r="143" spans="1:9">
      <c r="A143" s="526" t="s">
        <v>412</v>
      </c>
      <c r="B143" s="568" t="s">
        <v>88</v>
      </c>
      <c r="C143" s="540" t="s">
        <v>88</v>
      </c>
      <c r="D143" s="540">
        <v>0.1757</v>
      </c>
      <c r="E143" s="540">
        <v>0.66990000000000005</v>
      </c>
      <c r="F143" s="540">
        <v>0.60940000000000005</v>
      </c>
      <c r="G143" s="271">
        <v>0.1608</v>
      </c>
      <c r="H143" s="271">
        <v>0.66159999999999997</v>
      </c>
      <c r="I143" s="271">
        <v>0.48070000000000002</v>
      </c>
    </row>
    <row r="144" spans="1:9">
      <c r="A144" s="527" t="s">
        <v>413</v>
      </c>
      <c r="B144" s="570" t="s">
        <v>88</v>
      </c>
      <c r="C144" s="541">
        <v>0.1265</v>
      </c>
      <c r="D144" s="541">
        <v>0.20369999999999999</v>
      </c>
      <c r="E144" s="541">
        <v>0.68010000000000004</v>
      </c>
      <c r="F144" s="541" t="s">
        <v>88</v>
      </c>
      <c r="G144" s="542">
        <v>0.19719999999999999</v>
      </c>
      <c r="H144" s="542">
        <v>0.58699999999999997</v>
      </c>
      <c r="I144" s="542">
        <v>0.4461</v>
      </c>
    </row>
    <row r="145" spans="1:9">
      <c r="A145" s="526" t="s">
        <v>414</v>
      </c>
      <c r="B145" s="568" t="s">
        <v>88</v>
      </c>
      <c r="C145" s="540" t="s">
        <v>88</v>
      </c>
      <c r="D145" s="540">
        <v>3.2000000000000002E-3</v>
      </c>
      <c r="E145" s="540">
        <v>8.5000000000000006E-3</v>
      </c>
      <c r="F145" s="540">
        <v>2.8400000000000002E-2</v>
      </c>
      <c r="G145" s="271">
        <v>2.8999999999999998E-3</v>
      </c>
      <c r="H145" s="271">
        <v>1.1299999999999999E-2</v>
      </c>
      <c r="I145" s="271">
        <v>8.2000000000000007E-3</v>
      </c>
    </row>
    <row r="146" spans="1:9">
      <c r="A146" s="543" t="s">
        <v>415</v>
      </c>
      <c r="B146" s="570" t="s">
        <v>88</v>
      </c>
      <c r="C146" s="541">
        <v>9.7000000000000003E-3</v>
      </c>
      <c r="D146" s="541">
        <v>0.66990000000000005</v>
      </c>
      <c r="E146" s="541">
        <v>7.2700000000000001E-2</v>
      </c>
      <c r="F146" s="541" t="s">
        <v>88</v>
      </c>
      <c r="G146" s="542">
        <v>0.61399999999999999</v>
      </c>
      <c r="H146" s="542">
        <v>6.2799999999999995E-2</v>
      </c>
      <c r="I146" s="542">
        <v>0.26190000000000002</v>
      </c>
    </row>
    <row r="147" spans="1:9">
      <c r="A147" s="553" t="s">
        <v>416</v>
      </c>
      <c r="B147" s="574" t="s">
        <v>88</v>
      </c>
      <c r="C147" s="554">
        <v>6.0319000000000003</v>
      </c>
      <c r="D147" s="554">
        <v>3.1815000000000002</v>
      </c>
      <c r="E147" s="554">
        <v>3.4121000000000001</v>
      </c>
      <c r="F147" s="554">
        <v>4.9204999999999997</v>
      </c>
      <c r="G147" s="555">
        <v>3.4228000000000001</v>
      </c>
      <c r="H147" s="555">
        <v>3.6187</v>
      </c>
      <c r="I147" s="555">
        <v>3.5478999999999998</v>
      </c>
    </row>
    <row r="148" spans="1:9">
      <c r="A148" s="527" t="s">
        <v>469</v>
      </c>
      <c r="B148" s="570" t="s">
        <v>88</v>
      </c>
      <c r="C148" s="541">
        <v>1.9E-3</v>
      </c>
      <c r="D148" s="541">
        <v>6.2199999999999998E-2</v>
      </c>
      <c r="E148" s="541">
        <v>0.13389999999999999</v>
      </c>
      <c r="F148" s="541" t="s">
        <v>88</v>
      </c>
      <c r="G148" s="542">
        <v>5.7099999999999998E-2</v>
      </c>
      <c r="H148" s="542">
        <v>0.11559999999999999</v>
      </c>
      <c r="I148" s="542">
        <v>9.4399999999999998E-2</v>
      </c>
    </row>
    <row r="149" spans="1:9">
      <c r="A149" s="526" t="s">
        <v>418</v>
      </c>
      <c r="B149" s="568" t="s">
        <v>88</v>
      </c>
      <c r="C149" s="540">
        <v>5.4337</v>
      </c>
      <c r="D149" s="540">
        <v>1.3502000000000001</v>
      </c>
      <c r="E149" s="540">
        <v>0.66579999999999995</v>
      </c>
      <c r="F149" s="540">
        <v>1.8181</v>
      </c>
      <c r="G149" s="271">
        <v>1.6959</v>
      </c>
      <c r="H149" s="271">
        <v>0.8236</v>
      </c>
      <c r="I149" s="271">
        <v>1.1388</v>
      </c>
    </row>
    <row r="150" spans="1:9">
      <c r="A150" s="543" t="s">
        <v>419</v>
      </c>
      <c r="B150" s="570" t="s">
        <v>88</v>
      </c>
      <c r="C150" s="541" t="s">
        <v>88</v>
      </c>
      <c r="D150" s="541">
        <v>0.20180000000000001</v>
      </c>
      <c r="E150" s="541">
        <v>9.4399999999999998E-2</v>
      </c>
      <c r="F150" s="541">
        <v>4.7999999999999996E-3</v>
      </c>
      <c r="G150" s="542">
        <v>0.1847</v>
      </c>
      <c r="H150" s="542">
        <v>8.2100000000000006E-2</v>
      </c>
      <c r="I150" s="542">
        <v>0.1192</v>
      </c>
    </row>
    <row r="151" spans="1:9">
      <c r="A151" s="526" t="s">
        <v>420</v>
      </c>
      <c r="B151" s="568" t="s">
        <v>88</v>
      </c>
      <c r="C151" s="540">
        <v>9.1999999999999998E-3</v>
      </c>
      <c r="D151" s="540">
        <v>0.88280000000000003</v>
      </c>
      <c r="E151" s="540">
        <v>1.9207000000000001</v>
      </c>
      <c r="F151" s="540">
        <v>3.0333999999999999</v>
      </c>
      <c r="G151" s="271">
        <v>0.80889999999999995</v>
      </c>
      <c r="H151" s="271">
        <v>2.073</v>
      </c>
      <c r="I151" s="271">
        <v>1.6163000000000001</v>
      </c>
    </row>
    <row r="152" spans="1:9">
      <c r="A152" s="527" t="s">
        <v>421</v>
      </c>
      <c r="B152" s="570" t="s">
        <v>88</v>
      </c>
      <c r="C152" s="541">
        <v>0.44550000000000001</v>
      </c>
      <c r="D152" s="541">
        <v>6.7199999999999996E-2</v>
      </c>
      <c r="E152" s="541">
        <v>0.49719999999999998</v>
      </c>
      <c r="F152" s="541">
        <v>6.7000000000000002E-3</v>
      </c>
      <c r="G152" s="542">
        <v>9.9199999999999997E-2</v>
      </c>
      <c r="H152" s="542">
        <v>0.43009999999999998</v>
      </c>
      <c r="I152" s="542">
        <v>0.3105</v>
      </c>
    </row>
    <row r="153" spans="1:9">
      <c r="A153" s="526" t="s">
        <v>422</v>
      </c>
      <c r="B153" s="568" t="s">
        <v>88</v>
      </c>
      <c r="C153" s="540">
        <v>0.1416</v>
      </c>
      <c r="D153" s="540">
        <v>0.61180000000000001</v>
      </c>
      <c r="E153" s="540">
        <v>3.5499999999999997E-2</v>
      </c>
      <c r="F153" s="540">
        <v>5.7599999999999998E-2</v>
      </c>
      <c r="G153" s="271">
        <v>0.57199999999999995</v>
      </c>
      <c r="H153" s="271">
        <v>3.85E-2</v>
      </c>
      <c r="I153" s="271">
        <v>0.23130000000000001</v>
      </c>
    </row>
    <row r="154" spans="1:9">
      <c r="A154" s="525" t="s">
        <v>423</v>
      </c>
      <c r="B154" s="572" t="s">
        <v>88</v>
      </c>
      <c r="C154" s="551">
        <v>4.5846</v>
      </c>
      <c r="D154" s="551">
        <v>4.5382999999999996</v>
      </c>
      <c r="E154" s="551">
        <v>7.0007000000000001</v>
      </c>
      <c r="F154" s="551">
        <v>9.6869999999999994</v>
      </c>
      <c r="G154" s="552">
        <v>4.5422000000000002</v>
      </c>
      <c r="H154" s="552">
        <v>7.3685</v>
      </c>
      <c r="I154" s="552">
        <v>6.3474000000000004</v>
      </c>
    </row>
    <row r="155" spans="1:9">
      <c r="A155" s="529" t="s">
        <v>470</v>
      </c>
      <c r="B155" s="576" t="s">
        <v>88</v>
      </c>
      <c r="C155" s="544">
        <v>0.37709999999999999</v>
      </c>
      <c r="D155" s="544">
        <v>5.0700000000000002E-2</v>
      </c>
      <c r="E155" s="544">
        <v>0.32729999999999998</v>
      </c>
      <c r="F155" s="544">
        <v>0.1193</v>
      </c>
      <c r="G155" s="545">
        <v>7.8299999999999995E-2</v>
      </c>
      <c r="H155" s="545">
        <v>0.29880000000000001</v>
      </c>
      <c r="I155" s="545">
        <v>0.21909999999999999</v>
      </c>
    </row>
    <row r="156" spans="1:9">
      <c r="A156" s="527" t="s">
        <v>424</v>
      </c>
      <c r="B156" s="570" t="s">
        <v>88</v>
      </c>
      <c r="C156" s="541">
        <v>2.7667999999999999</v>
      </c>
      <c r="D156" s="541">
        <v>1.3308</v>
      </c>
      <c r="E156" s="541">
        <v>3.2193999999999998</v>
      </c>
      <c r="F156" s="541">
        <v>8.5622000000000007</v>
      </c>
      <c r="G156" s="542">
        <v>1.4522999999999999</v>
      </c>
      <c r="H156" s="542">
        <v>3.9510000000000001</v>
      </c>
      <c r="I156" s="542">
        <v>3.0482999999999998</v>
      </c>
    </row>
    <row r="157" spans="1:9">
      <c r="A157" s="529" t="s">
        <v>425</v>
      </c>
      <c r="B157" s="576" t="s">
        <v>88</v>
      </c>
      <c r="C157" s="544">
        <v>1.3564000000000001</v>
      </c>
      <c r="D157" s="544">
        <v>3.1440999999999999</v>
      </c>
      <c r="E157" s="544">
        <v>3.2090000000000001</v>
      </c>
      <c r="F157" s="544">
        <v>1.0055000000000001</v>
      </c>
      <c r="G157" s="545">
        <v>2.9927000000000001</v>
      </c>
      <c r="H157" s="545">
        <v>2.9073000000000002</v>
      </c>
      <c r="I157" s="545">
        <v>2.9382000000000001</v>
      </c>
    </row>
    <row r="158" spans="1:9">
      <c r="A158" s="525" t="s">
        <v>426</v>
      </c>
      <c r="B158" s="572" t="s">
        <v>88</v>
      </c>
      <c r="C158" s="551">
        <v>17.5564</v>
      </c>
      <c r="D158" s="551">
        <v>13.3361</v>
      </c>
      <c r="E158" s="551">
        <v>10.463200000000001</v>
      </c>
      <c r="F158" s="551">
        <v>3.86</v>
      </c>
      <c r="G158" s="552">
        <v>13.693300000000001</v>
      </c>
      <c r="H158" s="552">
        <v>9.5589999999999993</v>
      </c>
      <c r="I158" s="552">
        <v>11.0527</v>
      </c>
    </row>
    <row r="159" spans="1:9">
      <c r="A159" s="526" t="s">
        <v>471</v>
      </c>
      <c r="B159" s="568" t="s">
        <v>88</v>
      </c>
      <c r="C159" s="540">
        <v>0.2467</v>
      </c>
      <c r="D159" s="540">
        <v>0.1615</v>
      </c>
      <c r="E159" s="540">
        <v>0.52939999999999998</v>
      </c>
      <c r="F159" s="540">
        <v>0.03</v>
      </c>
      <c r="G159" s="271">
        <v>0.16869999999999999</v>
      </c>
      <c r="H159" s="271">
        <v>0.46110000000000001</v>
      </c>
      <c r="I159" s="271">
        <v>0.35539999999999999</v>
      </c>
    </row>
    <row r="160" spans="1:9">
      <c r="A160" s="527" t="s">
        <v>427</v>
      </c>
      <c r="B160" s="570" t="s">
        <v>88</v>
      </c>
      <c r="C160" s="541">
        <v>14.544</v>
      </c>
      <c r="D160" s="541">
        <v>12.422599999999999</v>
      </c>
      <c r="E160" s="541">
        <v>8.7401</v>
      </c>
      <c r="F160" s="541">
        <v>3.6535000000000002</v>
      </c>
      <c r="G160" s="542">
        <v>12.6022</v>
      </c>
      <c r="H160" s="542">
        <v>8.0435999999999996</v>
      </c>
      <c r="I160" s="542">
        <v>9.6905999999999999</v>
      </c>
    </row>
    <row r="161" spans="1:9">
      <c r="A161" s="526" t="s">
        <v>428</v>
      </c>
      <c r="B161" s="568" t="s">
        <v>88</v>
      </c>
      <c r="C161" s="540">
        <v>2.6981999999999999</v>
      </c>
      <c r="D161" s="540">
        <v>0.75160000000000005</v>
      </c>
      <c r="E161" s="540">
        <v>0.53349999999999997</v>
      </c>
      <c r="F161" s="540">
        <v>0.17649999999999999</v>
      </c>
      <c r="G161" s="271">
        <v>0.91639999999999999</v>
      </c>
      <c r="H161" s="271">
        <v>0.48459999999999998</v>
      </c>
      <c r="I161" s="271">
        <v>0.64059999999999995</v>
      </c>
    </row>
    <row r="162" spans="1:9">
      <c r="A162" s="525" t="s">
        <v>429</v>
      </c>
      <c r="B162" s="572" t="s">
        <v>88</v>
      </c>
      <c r="C162" s="551">
        <v>10.074400000000001</v>
      </c>
      <c r="D162" s="551">
        <v>3.5493999999999999</v>
      </c>
      <c r="E162" s="551">
        <v>2.8147000000000002</v>
      </c>
      <c r="F162" s="551">
        <v>0.6744</v>
      </c>
      <c r="G162" s="552">
        <v>4.1017999999999999</v>
      </c>
      <c r="H162" s="552">
        <v>2.5215999999999998</v>
      </c>
      <c r="I162" s="552">
        <v>3.0924999999999998</v>
      </c>
    </row>
    <row r="163" spans="1:9">
      <c r="A163" s="526" t="s">
        <v>472</v>
      </c>
      <c r="B163" s="568" t="s">
        <v>88</v>
      </c>
      <c r="C163" s="540">
        <v>3.7113999999999998</v>
      </c>
      <c r="D163" s="540">
        <v>0.90059999999999996</v>
      </c>
      <c r="E163" s="540">
        <v>0.37940000000000002</v>
      </c>
      <c r="F163" s="540">
        <v>3.7100000000000001E-2</v>
      </c>
      <c r="G163" s="271">
        <v>1.1385000000000001</v>
      </c>
      <c r="H163" s="271">
        <v>0.33250000000000002</v>
      </c>
      <c r="I163" s="271">
        <v>0.62370000000000003</v>
      </c>
    </row>
    <row r="164" spans="1:9">
      <c r="A164" s="527" t="s">
        <v>430</v>
      </c>
      <c r="B164" s="570" t="s">
        <v>88</v>
      </c>
      <c r="C164" s="541">
        <v>1.3484</v>
      </c>
      <c r="D164" s="541">
        <v>0.29449999999999998</v>
      </c>
      <c r="E164" s="541">
        <v>0.15540000000000001</v>
      </c>
      <c r="F164" s="541" t="s">
        <v>88</v>
      </c>
      <c r="G164" s="542">
        <v>0.38369999999999999</v>
      </c>
      <c r="H164" s="542">
        <v>0.1341</v>
      </c>
      <c r="I164" s="542">
        <v>0.2243</v>
      </c>
    </row>
    <row r="165" spans="1:9">
      <c r="A165" s="529" t="s">
        <v>431</v>
      </c>
      <c r="B165" s="576" t="s">
        <v>88</v>
      </c>
      <c r="C165" s="544">
        <v>3.3054000000000001</v>
      </c>
      <c r="D165" s="544">
        <v>1.3211999999999999</v>
      </c>
      <c r="E165" s="544">
        <v>0.80610000000000004</v>
      </c>
      <c r="F165" s="544">
        <v>0.1242</v>
      </c>
      <c r="G165" s="545">
        <v>1.4892000000000001</v>
      </c>
      <c r="H165" s="545">
        <v>0.7127</v>
      </c>
      <c r="I165" s="545">
        <v>0.99319999999999997</v>
      </c>
    </row>
    <row r="166" spans="1:9">
      <c r="A166" s="528" t="s">
        <v>432</v>
      </c>
      <c r="B166" s="570" t="s">
        <v>88</v>
      </c>
      <c r="C166" s="541" t="s">
        <v>88</v>
      </c>
      <c r="D166" s="541">
        <v>1E-4</v>
      </c>
      <c r="E166" s="541">
        <v>1.6999999999999999E-3</v>
      </c>
      <c r="F166" s="541">
        <v>6.6199999999999995E-2</v>
      </c>
      <c r="G166" s="542">
        <v>1E-4</v>
      </c>
      <c r="H166" s="542">
        <v>1.0500000000000001E-2</v>
      </c>
      <c r="I166" s="542">
        <v>6.7999999999999996E-3</v>
      </c>
    </row>
    <row r="167" spans="1:9">
      <c r="A167" s="529" t="s">
        <v>433</v>
      </c>
      <c r="B167" s="568" t="s">
        <v>88</v>
      </c>
      <c r="C167" s="540">
        <v>0.30249999999999999</v>
      </c>
      <c r="D167" s="540">
        <v>0.18870000000000001</v>
      </c>
      <c r="E167" s="540">
        <v>0.42299999999999999</v>
      </c>
      <c r="F167" s="540">
        <v>5.9999999999999995E-4</v>
      </c>
      <c r="G167" s="271">
        <v>0.19839999999999999</v>
      </c>
      <c r="H167" s="271">
        <v>0.36520000000000002</v>
      </c>
      <c r="I167" s="271">
        <v>0.3049</v>
      </c>
    </row>
    <row r="168" spans="1:9">
      <c r="A168" s="528" t="s">
        <v>434</v>
      </c>
      <c r="B168" s="580" t="s">
        <v>88</v>
      </c>
      <c r="C168" s="546">
        <v>1.39</v>
      </c>
      <c r="D168" s="546">
        <v>0.83509999999999995</v>
      </c>
      <c r="E168" s="546">
        <v>1.0321</v>
      </c>
      <c r="F168" s="546">
        <v>0.44629999999999997</v>
      </c>
      <c r="G168" s="547">
        <v>0.88200000000000001</v>
      </c>
      <c r="H168" s="547">
        <v>0.95189999999999997</v>
      </c>
      <c r="I168" s="547">
        <v>0.92669999999999997</v>
      </c>
    </row>
    <row r="169" spans="1:9" s="7" customFormat="1">
      <c r="A169" s="559" t="s">
        <v>494</v>
      </c>
      <c r="B169" s="578" t="s">
        <v>88</v>
      </c>
      <c r="C169" s="560">
        <v>3.2481</v>
      </c>
      <c r="D169" s="560">
        <v>5.6851000000000003</v>
      </c>
      <c r="E169" s="560">
        <v>10.203200000000001</v>
      </c>
      <c r="F169" s="560">
        <v>4.7398999999999996</v>
      </c>
      <c r="G169" s="561">
        <v>5.4787999999999997</v>
      </c>
      <c r="H169" s="561">
        <v>9.4550999999999998</v>
      </c>
      <c r="I169" s="561">
        <v>8.0184999999999995</v>
      </c>
    </row>
    <row r="170" spans="1:9">
      <c r="A170" s="528" t="s">
        <v>473</v>
      </c>
      <c r="B170" s="580" t="s">
        <v>88</v>
      </c>
      <c r="C170" s="546">
        <v>0.99950000000000006</v>
      </c>
      <c r="D170" s="546">
        <v>3.1078000000000001</v>
      </c>
      <c r="E170" s="546">
        <v>6.2864000000000004</v>
      </c>
      <c r="F170" s="546">
        <v>0.35580000000000001</v>
      </c>
      <c r="G170" s="547">
        <v>2.9293</v>
      </c>
      <c r="H170" s="547">
        <v>5.4743000000000004</v>
      </c>
      <c r="I170" s="547">
        <v>4.5548000000000002</v>
      </c>
    </row>
    <row r="171" spans="1:9">
      <c r="A171" s="529" t="s">
        <v>570</v>
      </c>
      <c r="B171" s="576" t="s">
        <v>88</v>
      </c>
      <c r="C171" s="544">
        <v>2.2484999999999999</v>
      </c>
      <c r="D171" s="544">
        <v>2.5581999999999998</v>
      </c>
      <c r="E171" s="544">
        <v>3.5259</v>
      </c>
      <c r="F171" s="544">
        <v>4.3840000000000003</v>
      </c>
      <c r="G171" s="545">
        <v>2.532</v>
      </c>
      <c r="H171" s="545">
        <v>3.6434000000000002</v>
      </c>
      <c r="I171" s="545">
        <v>3.2418999999999998</v>
      </c>
    </row>
    <row r="172" spans="1:9">
      <c r="A172" s="556" t="s">
        <v>435</v>
      </c>
      <c r="B172" s="582" t="s">
        <v>88</v>
      </c>
      <c r="C172" s="557">
        <v>37.184100000000001</v>
      </c>
      <c r="D172" s="557">
        <v>24.2179</v>
      </c>
      <c r="E172" s="557">
        <v>27.4666</v>
      </c>
      <c r="F172" s="557">
        <v>32.046599999999998</v>
      </c>
      <c r="G172" s="558">
        <v>25.3155</v>
      </c>
      <c r="H172" s="558">
        <v>28.093699999999998</v>
      </c>
      <c r="I172" s="558">
        <v>27.09</v>
      </c>
    </row>
    <row r="173" spans="1:9">
      <c r="A173" s="529" t="s">
        <v>474</v>
      </c>
      <c r="B173" s="576" t="s">
        <v>88</v>
      </c>
      <c r="C173" s="544">
        <v>2.4325000000000001</v>
      </c>
      <c r="D173" s="544">
        <v>5.0350999999999999</v>
      </c>
      <c r="E173" s="544">
        <v>3.9687999999999999</v>
      </c>
      <c r="F173" s="544">
        <v>4.7020999999999997</v>
      </c>
      <c r="G173" s="545">
        <v>4.8148</v>
      </c>
      <c r="H173" s="545">
        <v>4.0692000000000004</v>
      </c>
      <c r="I173" s="545">
        <v>4.3385999999999996</v>
      </c>
    </row>
    <row r="174" spans="1:9">
      <c r="A174" s="528" t="s">
        <v>436</v>
      </c>
      <c r="B174" s="580" t="s">
        <v>88</v>
      </c>
      <c r="C174" s="546">
        <v>4.7786999999999997</v>
      </c>
      <c r="D174" s="546">
        <v>1.5719000000000001</v>
      </c>
      <c r="E174" s="546">
        <v>3.5722</v>
      </c>
      <c r="F174" s="546">
        <v>2.7801999999999998</v>
      </c>
      <c r="G174" s="547">
        <v>1.8433999999999999</v>
      </c>
      <c r="H174" s="547">
        <v>3.4638</v>
      </c>
      <c r="I174" s="547">
        <v>2.8782999999999999</v>
      </c>
    </row>
    <row r="175" spans="1:9">
      <c r="A175" s="529" t="s">
        <v>437</v>
      </c>
      <c r="B175" s="576" t="s">
        <v>88</v>
      </c>
      <c r="C175" s="544">
        <v>4.6303999999999998</v>
      </c>
      <c r="D175" s="544">
        <v>5.3570000000000002</v>
      </c>
      <c r="E175" s="544">
        <v>5.5683999999999996</v>
      </c>
      <c r="F175" s="544">
        <v>2.3066</v>
      </c>
      <c r="G175" s="545">
        <v>5.2954999999999997</v>
      </c>
      <c r="H175" s="545">
        <v>5.1216999999999997</v>
      </c>
      <c r="I175" s="545">
        <v>5.1844999999999999</v>
      </c>
    </row>
    <row r="176" spans="1:9">
      <c r="A176" s="528" t="s">
        <v>438</v>
      </c>
      <c r="B176" s="580" t="s">
        <v>88</v>
      </c>
      <c r="C176" s="546">
        <v>1.1961999999999999</v>
      </c>
      <c r="D176" s="546">
        <v>0.50739999999999996</v>
      </c>
      <c r="E176" s="546">
        <v>1.6332</v>
      </c>
      <c r="F176" s="546">
        <v>2.7363</v>
      </c>
      <c r="G176" s="547">
        <v>0.56569999999999998</v>
      </c>
      <c r="H176" s="547">
        <v>1.7843</v>
      </c>
      <c r="I176" s="547">
        <v>1.3440000000000001</v>
      </c>
    </row>
    <row r="177" spans="1:9">
      <c r="A177" s="526" t="s">
        <v>439</v>
      </c>
      <c r="B177" s="568" t="s">
        <v>88</v>
      </c>
      <c r="C177" s="540">
        <v>0.48870000000000002</v>
      </c>
      <c r="D177" s="540">
        <v>0.1303</v>
      </c>
      <c r="E177" s="540">
        <v>0.66539999999999999</v>
      </c>
      <c r="F177" s="540">
        <v>0.45019999999999999</v>
      </c>
      <c r="G177" s="271">
        <v>0.16059999999999999</v>
      </c>
      <c r="H177" s="271">
        <v>0.63590000000000002</v>
      </c>
      <c r="I177" s="271">
        <v>0.4642</v>
      </c>
    </row>
    <row r="178" spans="1:9" s="47" customFormat="1">
      <c r="A178" s="527" t="s">
        <v>440</v>
      </c>
      <c r="B178" s="570" t="s">
        <v>88</v>
      </c>
      <c r="C178" s="541">
        <v>23.008199999999999</v>
      </c>
      <c r="D178" s="541">
        <v>11.2902</v>
      </c>
      <c r="E178" s="541">
        <v>11.639900000000001</v>
      </c>
      <c r="F178" s="541">
        <v>19.071200000000001</v>
      </c>
      <c r="G178" s="542">
        <v>12.2822</v>
      </c>
      <c r="H178" s="542">
        <v>12.657500000000001</v>
      </c>
      <c r="I178" s="542">
        <v>12.5219</v>
      </c>
    </row>
    <row r="179" spans="1:9" s="7" customFormat="1">
      <c r="A179" s="553" t="s">
        <v>441</v>
      </c>
      <c r="B179" s="574" t="s">
        <v>88</v>
      </c>
      <c r="C179" s="554">
        <v>20.801300000000001</v>
      </c>
      <c r="D179" s="554">
        <v>17.1463</v>
      </c>
      <c r="E179" s="554">
        <v>17.389199999999999</v>
      </c>
      <c r="F179" s="554">
        <v>16.514800000000001</v>
      </c>
      <c r="G179" s="555">
        <v>17.4558</v>
      </c>
      <c r="H179" s="555">
        <v>17.269500000000001</v>
      </c>
      <c r="I179" s="555">
        <v>17.3368</v>
      </c>
    </row>
    <row r="180" spans="1:9">
      <c r="A180" s="527" t="s">
        <v>442</v>
      </c>
      <c r="B180" s="570" t="s">
        <v>88</v>
      </c>
      <c r="C180" s="541" t="s">
        <v>88</v>
      </c>
      <c r="D180" s="541">
        <v>9.9199999999999997E-2</v>
      </c>
      <c r="E180" s="541">
        <v>4.0899999999999999E-2</v>
      </c>
      <c r="F180" s="541" t="s">
        <v>88</v>
      </c>
      <c r="G180" s="542">
        <v>9.0800000000000006E-2</v>
      </c>
      <c r="H180" s="542">
        <v>3.5299999999999998E-2</v>
      </c>
      <c r="I180" s="542">
        <v>5.5399999999999998E-2</v>
      </c>
    </row>
    <row r="181" spans="1:9">
      <c r="A181" s="526" t="s">
        <v>443</v>
      </c>
      <c r="B181" s="568" t="s">
        <v>88</v>
      </c>
      <c r="C181" s="540">
        <v>0.15570000000000001</v>
      </c>
      <c r="D181" s="540">
        <v>4.1791999999999998</v>
      </c>
      <c r="E181" s="540">
        <v>3.6095000000000002</v>
      </c>
      <c r="F181" s="540">
        <v>2.7023999999999999</v>
      </c>
      <c r="G181" s="271">
        <v>3.8386</v>
      </c>
      <c r="H181" s="271">
        <v>3.4853000000000001</v>
      </c>
      <c r="I181" s="271">
        <v>3.6128999999999998</v>
      </c>
    </row>
    <row r="182" spans="1:9">
      <c r="A182" s="527" t="s">
        <v>444</v>
      </c>
      <c r="B182" s="570" t="s">
        <v>88</v>
      </c>
      <c r="C182" s="541">
        <v>19.634799999999998</v>
      </c>
      <c r="D182" s="541">
        <v>12.6663</v>
      </c>
      <c r="E182" s="541">
        <v>13.009399999999999</v>
      </c>
      <c r="F182" s="541">
        <v>13.514099999999999</v>
      </c>
      <c r="G182" s="542">
        <v>13.2562</v>
      </c>
      <c r="H182" s="542">
        <v>13.0785</v>
      </c>
      <c r="I182" s="542">
        <v>13.1427</v>
      </c>
    </row>
    <row r="183" spans="1:9">
      <c r="A183" s="526" t="s">
        <v>445</v>
      </c>
      <c r="B183" s="568" t="s">
        <v>88</v>
      </c>
      <c r="C183" s="540">
        <v>1.0108999999999999</v>
      </c>
      <c r="D183" s="540">
        <v>0.20169999999999999</v>
      </c>
      <c r="E183" s="540">
        <v>0.72929999999999995</v>
      </c>
      <c r="F183" s="540">
        <v>0.29830000000000001</v>
      </c>
      <c r="G183" s="271">
        <v>0.2702</v>
      </c>
      <c r="H183" s="271">
        <v>0.67030000000000001</v>
      </c>
      <c r="I183" s="271">
        <v>0.52580000000000005</v>
      </c>
    </row>
    <row r="184" spans="1:9" s="7" customFormat="1">
      <c r="A184" s="525" t="s">
        <v>446</v>
      </c>
      <c r="B184" s="572" t="s">
        <v>88</v>
      </c>
      <c r="C184" s="551">
        <v>18.200800000000001</v>
      </c>
      <c r="D184" s="551">
        <v>15.4482</v>
      </c>
      <c r="E184" s="551">
        <v>15.3186</v>
      </c>
      <c r="F184" s="551">
        <v>14.8672</v>
      </c>
      <c r="G184" s="552">
        <v>15.6812</v>
      </c>
      <c r="H184" s="552">
        <v>15.2568</v>
      </c>
      <c r="I184" s="552">
        <v>15.4101</v>
      </c>
    </row>
    <row r="185" spans="1:9" s="47" customFormat="1">
      <c r="A185" s="526" t="s">
        <v>447</v>
      </c>
      <c r="B185" s="568" t="s">
        <v>88</v>
      </c>
      <c r="C185" s="540">
        <v>9.3402999999999992</v>
      </c>
      <c r="D185" s="540">
        <v>12.025399999999999</v>
      </c>
      <c r="E185" s="540">
        <v>12.9819</v>
      </c>
      <c r="F185" s="540">
        <v>13.920500000000001</v>
      </c>
      <c r="G185" s="271">
        <v>11.7981</v>
      </c>
      <c r="H185" s="271">
        <v>13.1104</v>
      </c>
      <c r="I185" s="271">
        <v>12.6363</v>
      </c>
    </row>
    <row r="186" spans="1:9">
      <c r="A186" s="527" t="s">
        <v>448</v>
      </c>
      <c r="B186" s="570" t="s">
        <v>88</v>
      </c>
      <c r="C186" s="541">
        <v>1.2800000000000001E-2</v>
      </c>
      <c r="D186" s="541">
        <v>0.13830000000000001</v>
      </c>
      <c r="E186" s="541">
        <v>1.6299999999999999E-2</v>
      </c>
      <c r="F186" s="541" t="s">
        <v>88</v>
      </c>
      <c r="G186" s="542">
        <v>0.12770000000000001</v>
      </c>
      <c r="H186" s="542">
        <v>1.41E-2</v>
      </c>
      <c r="I186" s="542">
        <v>5.5100000000000003E-2</v>
      </c>
    </row>
    <row r="187" spans="1:9">
      <c r="A187" s="526" t="s">
        <v>449</v>
      </c>
      <c r="B187" s="568" t="s">
        <v>88</v>
      </c>
      <c r="C187" s="540">
        <v>7.4941000000000004</v>
      </c>
      <c r="D187" s="540">
        <v>2.5150000000000001</v>
      </c>
      <c r="E187" s="540">
        <v>1.3861000000000001</v>
      </c>
      <c r="F187" s="540">
        <v>0.26529999999999998</v>
      </c>
      <c r="G187" s="271">
        <v>2.9365000000000001</v>
      </c>
      <c r="H187" s="271">
        <v>1.2325999999999999</v>
      </c>
      <c r="I187" s="271">
        <v>1.8482000000000001</v>
      </c>
    </row>
    <row r="188" spans="1:9">
      <c r="A188" s="528" t="s">
        <v>450</v>
      </c>
      <c r="B188" s="580" t="s">
        <v>88</v>
      </c>
      <c r="C188" s="546">
        <v>0.76190000000000002</v>
      </c>
      <c r="D188" s="546">
        <v>0.76419999999999999</v>
      </c>
      <c r="E188" s="546">
        <v>0.74209999999999998</v>
      </c>
      <c r="F188" s="546">
        <v>0.68149999999999999</v>
      </c>
      <c r="G188" s="547">
        <v>0.7641</v>
      </c>
      <c r="H188" s="547">
        <v>0.73380000000000001</v>
      </c>
      <c r="I188" s="547">
        <v>0.74470000000000003</v>
      </c>
    </row>
    <row r="189" spans="1:9" s="7" customFormat="1">
      <c r="A189" s="559" t="s">
        <v>451</v>
      </c>
      <c r="B189" s="578" t="s">
        <v>88</v>
      </c>
      <c r="C189" s="560">
        <v>2.5821000000000001</v>
      </c>
      <c r="D189" s="560">
        <v>4.4196999999999997</v>
      </c>
      <c r="E189" s="560">
        <v>10.438000000000001</v>
      </c>
      <c r="F189" s="560">
        <v>3.4622999999999999</v>
      </c>
      <c r="G189" s="561">
        <v>4.2641</v>
      </c>
      <c r="H189" s="561">
        <v>9.4827999999999992</v>
      </c>
      <c r="I189" s="561">
        <v>7.5974000000000004</v>
      </c>
    </row>
    <row r="190" spans="1:9">
      <c r="A190" s="588" t="s">
        <v>453</v>
      </c>
      <c r="B190" s="591" t="s">
        <v>88</v>
      </c>
      <c r="C190" s="589">
        <f>SUM(C138,C142,C147,C154,C158,C162,C169,C172,C179,C184,C189)</f>
        <v>129.6652</v>
      </c>
      <c r="D190" s="589">
        <f t="shared" ref="D190:I190" si="7">SUM(D138,D142,D147,D154,D158,D162,D169,D172,D179,D184,D189)</f>
        <v>105.0577</v>
      </c>
      <c r="E190" s="589">
        <f t="shared" si="7"/>
        <v>121.1979</v>
      </c>
      <c r="F190" s="589">
        <f t="shared" si="7"/>
        <v>102.77619999999999</v>
      </c>
      <c r="G190" s="589">
        <f t="shared" si="7"/>
        <v>107.1408</v>
      </c>
      <c r="H190" s="589">
        <f t="shared" si="7"/>
        <v>118.6754</v>
      </c>
      <c r="I190" s="589">
        <f t="shared" si="7"/>
        <v>114.50810000000001</v>
      </c>
    </row>
    <row r="191" spans="1:9">
      <c r="A191" s="565" t="s">
        <v>490</v>
      </c>
      <c r="B191" s="3"/>
      <c r="C191" s="213"/>
      <c r="D191" s="3"/>
      <c r="E191" s="3"/>
      <c r="F191" s="213"/>
      <c r="G191" s="3"/>
      <c r="H191" s="3"/>
      <c r="I191" s="3"/>
    </row>
    <row r="192" spans="1:9">
      <c r="A192" s="38" t="s">
        <v>495</v>
      </c>
      <c r="B192" s="3"/>
      <c r="C192" s="213"/>
      <c r="D192" s="3"/>
      <c r="E192" s="3"/>
      <c r="F192" s="213"/>
      <c r="G192" s="3"/>
      <c r="H192" s="3"/>
      <c r="I192" s="3"/>
    </row>
    <row r="193" spans="1:9">
      <c r="A193" s="243" t="s">
        <v>662</v>
      </c>
      <c r="B193" s="3"/>
      <c r="C193" s="213"/>
      <c r="D193" s="3"/>
      <c r="E193" s="3"/>
      <c r="F193" s="213"/>
      <c r="G193" s="3"/>
      <c r="H193" s="3"/>
      <c r="I193" s="3"/>
    </row>
    <row r="195" spans="1:9" ht="87" customHeight="1">
      <c r="A195" s="753" t="s">
        <v>496</v>
      </c>
      <c r="B195" s="754"/>
      <c r="C195" s="754"/>
      <c r="D195" s="754"/>
      <c r="E195" s="754"/>
      <c r="F195" s="754"/>
      <c r="G195" s="754"/>
      <c r="H195" s="754"/>
      <c r="I195" s="755"/>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89" orientation="landscape" useFirstPageNumber="1" r:id="rId1"/>
  <headerFooter>
    <oddHeader>&amp;RLes groupements à fiscalité propre en 2017</oddHeader>
    <oddFooter>&amp;LDirection Générale des Collectivités Locales / DESL&amp;C&amp;P&amp;RMise en ligne : mars 2019</oddFooter>
    <firstHeader>&amp;RLes groupements à fiscalité propre en 2016</firstHeader>
    <firstFooter>&amp;LDirection Générale des Collectivités Locales / DESL&amp;C&amp;P&amp;RMise en ligne : mai 2018</firstFooter>
  </headerFooter>
  <rowBreaks count="2" manualBreakCount="2">
    <brk id="65" max="16383" man="1"/>
    <brk id="129" max="16383" man="1"/>
  </rowBreaks>
</worksheet>
</file>

<file path=xl/worksheets/sheet29.xml><?xml version="1.0" encoding="utf-8"?>
<worksheet xmlns="http://schemas.openxmlformats.org/spreadsheetml/2006/main" xmlns:r="http://schemas.openxmlformats.org/officeDocument/2006/relationships">
  <sheetPr>
    <tabColor rgb="FF00B050"/>
  </sheetPr>
  <dimension ref="A1:K195"/>
  <sheetViews>
    <sheetView view="pageBreakPreview" zoomScale="60" zoomScaleNormal="100" workbookViewId="0">
      <selection activeCell="E3" sqref="E3"/>
    </sheetView>
  </sheetViews>
  <sheetFormatPr baseColWidth="10" defaultRowHeight="12.75"/>
  <cols>
    <col min="1" max="1" width="78.5703125" customWidth="1"/>
    <col min="2" max="9" width="17.28515625" customWidth="1"/>
    <col min="11" max="11" width="12" bestFit="1" customWidth="1"/>
  </cols>
  <sheetData>
    <row r="1" spans="1:9" ht="21">
      <c r="A1" s="9" t="s">
        <v>489</v>
      </c>
    </row>
    <row r="2" spans="1:9" ht="18">
      <c r="A2" s="9"/>
    </row>
    <row r="3" spans="1:9" ht="16.5">
      <c r="A3" s="88" t="s">
        <v>732</v>
      </c>
    </row>
    <row r="4" spans="1:9" ht="13.5" thickBot="1">
      <c r="A4" s="206"/>
      <c r="I4" s="443" t="s">
        <v>452</v>
      </c>
    </row>
    <row r="5" spans="1:9">
      <c r="A5" s="205" t="s">
        <v>483</v>
      </c>
      <c r="B5" s="530" t="s">
        <v>99</v>
      </c>
      <c r="C5" s="530" t="s">
        <v>100</v>
      </c>
      <c r="D5" s="530" t="s">
        <v>101</v>
      </c>
      <c r="E5" s="530" t="s">
        <v>341</v>
      </c>
      <c r="F5" s="531">
        <v>300000</v>
      </c>
      <c r="G5" s="532" t="s">
        <v>476</v>
      </c>
      <c r="H5" s="532" t="s">
        <v>476</v>
      </c>
      <c r="I5" s="532" t="s">
        <v>467</v>
      </c>
    </row>
    <row r="6" spans="1:9">
      <c r="A6" s="204"/>
      <c r="B6" s="533" t="s">
        <v>38</v>
      </c>
      <c r="C6" s="533" t="s">
        <v>38</v>
      </c>
      <c r="D6" s="533" t="s">
        <v>38</v>
      </c>
      <c r="E6" s="533" t="s">
        <v>38</v>
      </c>
      <c r="F6" s="533" t="s">
        <v>39</v>
      </c>
      <c r="G6" s="534" t="s">
        <v>741</v>
      </c>
      <c r="H6" s="534" t="s">
        <v>357</v>
      </c>
      <c r="I6" s="534" t="s">
        <v>115</v>
      </c>
    </row>
    <row r="7" spans="1:9" ht="13.5" thickBot="1">
      <c r="A7" s="207"/>
      <c r="B7" s="535" t="s">
        <v>102</v>
      </c>
      <c r="C7" s="535" t="s">
        <v>103</v>
      </c>
      <c r="D7" s="535" t="s">
        <v>104</v>
      </c>
      <c r="E7" s="535" t="s">
        <v>342</v>
      </c>
      <c r="F7" s="535" t="s">
        <v>105</v>
      </c>
      <c r="G7" s="536" t="s">
        <v>357</v>
      </c>
      <c r="H7" s="536" t="s">
        <v>105</v>
      </c>
      <c r="I7" s="536" t="s">
        <v>477</v>
      </c>
    </row>
    <row r="9" spans="1:9">
      <c r="A9" s="548" t="s">
        <v>407</v>
      </c>
      <c r="B9" s="549" t="s">
        <v>88</v>
      </c>
      <c r="C9" s="549">
        <v>87.217600000000004</v>
      </c>
      <c r="D9" s="549">
        <v>785.01239999999996</v>
      </c>
      <c r="E9" s="549">
        <v>1335.0854999999999</v>
      </c>
      <c r="F9" s="549">
        <v>121.1572</v>
      </c>
      <c r="G9" s="550">
        <v>872.23</v>
      </c>
      <c r="H9" s="550">
        <v>1456.2427</v>
      </c>
      <c r="I9" s="550">
        <v>2328.4728</v>
      </c>
    </row>
    <row r="10" spans="1:9">
      <c r="A10" s="526" t="s">
        <v>408</v>
      </c>
      <c r="B10" s="540" t="s">
        <v>88</v>
      </c>
      <c r="C10" s="540">
        <v>82.035499999999999</v>
      </c>
      <c r="D10" s="540">
        <v>749.92560000000003</v>
      </c>
      <c r="E10" s="540">
        <v>1268.9112</v>
      </c>
      <c r="F10" s="540">
        <v>111.5851</v>
      </c>
      <c r="G10" s="271">
        <v>831.96109999999999</v>
      </c>
      <c r="H10" s="271">
        <v>1380.4964</v>
      </c>
      <c r="I10" s="271">
        <v>2212.4575</v>
      </c>
    </row>
    <row r="11" spans="1:9">
      <c r="A11" s="527" t="s">
        <v>409</v>
      </c>
      <c r="B11" s="541" t="s">
        <v>88</v>
      </c>
      <c r="C11" s="541">
        <v>2.7486999999999999</v>
      </c>
      <c r="D11" s="541">
        <v>28.022099999999998</v>
      </c>
      <c r="E11" s="541">
        <v>48.932099999999998</v>
      </c>
      <c r="F11" s="541">
        <v>6.1436000000000002</v>
      </c>
      <c r="G11" s="542">
        <v>30.770800000000001</v>
      </c>
      <c r="H11" s="542">
        <v>55.075699999999998</v>
      </c>
      <c r="I11" s="542">
        <v>85.846500000000006</v>
      </c>
    </row>
    <row r="12" spans="1:9">
      <c r="A12" s="526" t="s">
        <v>410</v>
      </c>
      <c r="B12" s="540" t="s">
        <v>88</v>
      </c>
      <c r="C12" s="540">
        <v>7.7799999999999994E-2</v>
      </c>
      <c r="D12" s="540">
        <v>0.84450000000000003</v>
      </c>
      <c r="E12" s="540">
        <v>1.4054</v>
      </c>
      <c r="F12" s="540">
        <v>0.56069999999999998</v>
      </c>
      <c r="G12" s="271">
        <v>0.92230000000000001</v>
      </c>
      <c r="H12" s="271">
        <v>1.9661</v>
      </c>
      <c r="I12" s="271">
        <v>2.8883999999999999</v>
      </c>
    </row>
    <row r="13" spans="1:9">
      <c r="A13" s="525" t="s">
        <v>411</v>
      </c>
      <c r="B13" s="551" t="s">
        <v>88</v>
      </c>
      <c r="C13" s="551">
        <v>11.003299999999999</v>
      </c>
      <c r="D13" s="551">
        <v>143.5538</v>
      </c>
      <c r="E13" s="551">
        <v>311.20839999999998</v>
      </c>
      <c r="F13" s="551">
        <v>11.8955</v>
      </c>
      <c r="G13" s="552">
        <v>154.55699999999999</v>
      </c>
      <c r="H13" s="552">
        <v>323.10390000000001</v>
      </c>
      <c r="I13" s="552">
        <v>477.66090000000003</v>
      </c>
    </row>
    <row r="14" spans="1:9">
      <c r="A14" s="526" t="s">
        <v>412</v>
      </c>
      <c r="B14" s="540" t="s">
        <v>88</v>
      </c>
      <c r="C14" s="540">
        <v>4.6399999999999997E-2</v>
      </c>
      <c r="D14" s="540">
        <v>11.119400000000001</v>
      </c>
      <c r="E14" s="540">
        <v>29.110900000000001</v>
      </c>
      <c r="F14" s="540">
        <v>6.7205000000000004</v>
      </c>
      <c r="G14" s="271">
        <v>11.165800000000001</v>
      </c>
      <c r="H14" s="271">
        <v>35.831299999999999</v>
      </c>
      <c r="I14" s="271">
        <v>46.997100000000003</v>
      </c>
    </row>
    <row r="15" spans="1:9">
      <c r="A15" s="527" t="s">
        <v>413</v>
      </c>
      <c r="B15" s="541" t="s">
        <v>88</v>
      </c>
      <c r="C15" s="541">
        <v>10.755100000000001</v>
      </c>
      <c r="D15" s="541">
        <v>122.1195</v>
      </c>
      <c r="E15" s="541">
        <v>236.5712</v>
      </c>
      <c r="F15" s="541">
        <v>5.0106999999999999</v>
      </c>
      <c r="G15" s="542">
        <v>132.87459999999999</v>
      </c>
      <c r="H15" s="542">
        <v>241.58189999999999</v>
      </c>
      <c r="I15" s="542">
        <v>374.45650000000001</v>
      </c>
    </row>
    <row r="16" spans="1:9">
      <c r="A16" s="526" t="s">
        <v>414</v>
      </c>
      <c r="B16" s="540" t="s">
        <v>88</v>
      </c>
      <c r="C16" s="540">
        <v>0.15179999999999999</v>
      </c>
      <c r="D16" s="540">
        <v>1.3429</v>
      </c>
      <c r="E16" s="540">
        <v>6.0148999999999999</v>
      </c>
      <c r="F16" s="540">
        <v>0.16439999999999999</v>
      </c>
      <c r="G16" s="271">
        <v>1.4946999999999999</v>
      </c>
      <c r="H16" s="271">
        <v>6.1792999999999996</v>
      </c>
      <c r="I16" s="271">
        <v>7.6740000000000004</v>
      </c>
    </row>
    <row r="17" spans="1:9">
      <c r="A17" s="543" t="s">
        <v>415</v>
      </c>
      <c r="B17" s="541" t="s">
        <v>88</v>
      </c>
      <c r="C17" s="541">
        <v>0.05</v>
      </c>
      <c r="D17" s="541">
        <v>7.8888999999999996</v>
      </c>
      <c r="E17" s="541">
        <v>5.8423999999999996</v>
      </c>
      <c r="F17" s="541" t="s">
        <v>88</v>
      </c>
      <c r="G17" s="542">
        <v>7.9389000000000003</v>
      </c>
      <c r="H17" s="542">
        <v>5.8423999999999996</v>
      </c>
      <c r="I17" s="542">
        <v>13.7814</v>
      </c>
    </row>
    <row r="18" spans="1:9">
      <c r="A18" s="553" t="s">
        <v>416</v>
      </c>
      <c r="B18" s="554" t="s">
        <v>88</v>
      </c>
      <c r="C18" s="554">
        <v>19.941700000000001</v>
      </c>
      <c r="D18" s="554">
        <v>98.084599999999995</v>
      </c>
      <c r="E18" s="554">
        <v>169.11080000000001</v>
      </c>
      <c r="F18" s="554">
        <v>15.266400000000001</v>
      </c>
      <c r="G18" s="555">
        <v>118.02630000000001</v>
      </c>
      <c r="H18" s="555">
        <v>184.37719999999999</v>
      </c>
      <c r="I18" s="555">
        <v>302.40350000000001</v>
      </c>
    </row>
    <row r="19" spans="1:9">
      <c r="A19" s="527" t="s">
        <v>469</v>
      </c>
      <c r="B19" s="541" t="s">
        <v>88</v>
      </c>
      <c r="C19" s="541">
        <v>0.75470000000000004</v>
      </c>
      <c r="D19" s="541">
        <v>6.5442</v>
      </c>
      <c r="E19" s="541">
        <v>4.6196999999999999</v>
      </c>
      <c r="F19" s="541">
        <v>6.1800000000000001E-2</v>
      </c>
      <c r="G19" s="542">
        <v>7.2988999999999997</v>
      </c>
      <c r="H19" s="542">
        <v>4.6814999999999998</v>
      </c>
      <c r="I19" s="542">
        <v>11.980399999999999</v>
      </c>
    </row>
    <row r="20" spans="1:9">
      <c r="A20" s="526" t="s">
        <v>418</v>
      </c>
      <c r="B20" s="540" t="s">
        <v>88</v>
      </c>
      <c r="C20" s="540">
        <v>9.6419999999999995</v>
      </c>
      <c r="D20" s="540">
        <v>36.979700000000001</v>
      </c>
      <c r="E20" s="540">
        <v>29.8992</v>
      </c>
      <c r="F20" s="540">
        <v>3.8626</v>
      </c>
      <c r="G20" s="271">
        <v>46.621699999999997</v>
      </c>
      <c r="H20" s="271">
        <v>33.761699999999998</v>
      </c>
      <c r="I20" s="271">
        <v>80.383399999999995</v>
      </c>
    </row>
    <row r="21" spans="1:9">
      <c r="A21" s="543" t="s">
        <v>419</v>
      </c>
      <c r="B21" s="541" t="s">
        <v>88</v>
      </c>
      <c r="C21" s="541">
        <v>2.46E-2</v>
      </c>
      <c r="D21" s="541">
        <v>2.2143999999999999</v>
      </c>
      <c r="E21" s="541">
        <v>1.9093</v>
      </c>
      <c r="F21" s="541">
        <v>1.3847</v>
      </c>
      <c r="G21" s="542">
        <v>2.2391000000000001</v>
      </c>
      <c r="H21" s="542">
        <v>3.294</v>
      </c>
      <c r="I21" s="542">
        <v>5.5330000000000004</v>
      </c>
    </row>
    <row r="22" spans="1:9">
      <c r="A22" s="526" t="s">
        <v>420</v>
      </c>
      <c r="B22" s="540" t="s">
        <v>88</v>
      </c>
      <c r="C22" s="540">
        <v>0.19139999999999999</v>
      </c>
      <c r="D22" s="540">
        <v>17.3538</v>
      </c>
      <c r="E22" s="540">
        <v>52.831800000000001</v>
      </c>
      <c r="F22" s="540">
        <v>9.1311999999999998</v>
      </c>
      <c r="G22" s="271">
        <v>17.545300000000001</v>
      </c>
      <c r="H22" s="271">
        <v>61.963000000000001</v>
      </c>
      <c r="I22" s="271">
        <v>79.508300000000006</v>
      </c>
    </row>
    <row r="23" spans="1:9">
      <c r="A23" s="527" t="s">
        <v>421</v>
      </c>
      <c r="B23" s="541" t="s">
        <v>88</v>
      </c>
      <c r="C23" s="541">
        <v>8.5889000000000006</v>
      </c>
      <c r="D23" s="541">
        <v>16.000699999999998</v>
      </c>
      <c r="E23" s="541">
        <v>65.872200000000007</v>
      </c>
      <c r="F23" s="541">
        <v>0.34989999999999999</v>
      </c>
      <c r="G23" s="542">
        <v>24.589600000000001</v>
      </c>
      <c r="H23" s="542">
        <v>66.222099999999998</v>
      </c>
      <c r="I23" s="542">
        <v>90.811700000000002</v>
      </c>
    </row>
    <row r="24" spans="1:9">
      <c r="A24" s="526" t="s">
        <v>422</v>
      </c>
      <c r="B24" s="540" t="s">
        <v>88</v>
      </c>
      <c r="C24" s="540">
        <v>0.74</v>
      </c>
      <c r="D24" s="540">
        <v>18.964500000000001</v>
      </c>
      <c r="E24" s="540">
        <v>10.5671</v>
      </c>
      <c r="F24" s="540">
        <v>0.47620000000000001</v>
      </c>
      <c r="G24" s="271">
        <v>19.704599999999999</v>
      </c>
      <c r="H24" s="271">
        <v>11.043200000000001</v>
      </c>
      <c r="I24" s="271">
        <v>30.747800000000002</v>
      </c>
    </row>
    <row r="25" spans="1:9">
      <c r="A25" s="525" t="s">
        <v>423</v>
      </c>
      <c r="B25" s="551" t="s">
        <v>88</v>
      </c>
      <c r="C25" s="551">
        <v>36.799900000000001</v>
      </c>
      <c r="D25" s="551">
        <v>241.21459999999999</v>
      </c>
      <c r="E25" s="551">
        <v>524.35640000000001</v>
      </c>
      <c r="F25" s="551">
        <v>112.9059</v>
      </c>
      <c r="G25" s="552">
        <v>278.01440000000002</v>
      </c>
      <c r="H25" s="552">
        <v>637.26239999999996</v>
      </c>
      <c r="I25" s="552">
        <v>915.27679999999998</v>
      </c>
    </row>
    <row r="26" spans="1:9" s="47" customFormat="1">
      <c r="A26" s="529" t="s">
        <v>470</v>
      </c>
      <c r="B26" s="544" t="s">
        <v>88</v>
      </c>
      <c r="C26" s="544">
        <v>1.3321000000000001</v>
      </c>
      <c r="D26" s="544">
        <v>11.4558</v>
      </c>
      <c r="E26" s="544">
        <v>40.546799999999998</v>
      </c>
      <c r="F26" s="544">
        <v>6.5289000000000001</v>
      </c>
      <c r="G26" s="545">
        <v>12.7879</v>
      </c>
      <c r="H26" s="545">
        <v>47.075699999999998</v>
      </c>
      <c r="I26" s="545">
        <v>59.863599999999998</v>
      </c>
    </row>
    <row r="27" spans="1:9" s="7" customFormat="1">
      <c r="A27" s="527" t="s">
        <v>424</v>
      </c>
      <c r="B27" s="541" t="s">
        <v>88</v>
      </c>
      <c r="C27" s="541">
        <v>17.934000000000001</v>
      </c>
      <c r="D27" s="541">
        <v>123.09990000000001</v>
      </c>
      <c r="E27" s="541">
        <v>296.3005</v>
      </c>
      <c r="F27" s="541">
        <v>83.681399999999996</v>
      </c>
      <c r="G27" s="542">
        <v>141.03389999999999</v>
      </c>
      <c r="H27" s="542">
        <v>379.98180000000002</v>
      </c>
      <c r="I27" s="542">
        <v>521.01570000000004</v>
      </c>
    </row>
    <row r="28" spans="1:9">
      <c r="A28" s="529" t="s">
        <v>425</v>
      </c>
      <c r="B28" s="544" t="s">
        <v>88</v>
      </c>
      <c r="C28" s="544">
        <v>15.9102</v>
      </c>
      <c r="D28" s="544">
        <v>106.48699999999999</v>
      </c>
      <c r="E28" s="544">
        <v>181.142</v>
      </c>
      <c r="F28" s="544">
        <v>22.695599999999999</v>
      </c>
      <c r="G28" s="545">
        <v>122.3972</v>
      </c>
      <c r="H28" s="545">
        <v>203.83760000000001</v>
      </c>
      <c r="I28" s="545">
        <v>326.23480000000001</v>
      </c>
    </row>
    <row r="29" spans="1:9" s="47" customFormat="1">
      <c r="A29" s="525" t="s">
        <v>426</v>
      </c>
      <c r="B29" s="551" t="s">
        <v>88</v>
      </c>
      <c r="C29" s="551">
        <v>48.217799999999997</v>
      </c>
      <c r="D29" s="551">
        <v>346.09989999999999</v>
      </c>
      <c r="E29" s="551">
        <v>458.76589999999999</v>
      </c>
      <c r="F29" s="551">
        <v>38.714700000000001</v>
      </c>
      <c r="G29" s="552">
        <v>394.3177</v>
      </c>
      <c r="H29" s="552">
        <v>497.48059999999998</v>
      </c>
      <c r="I29" s="552">
        <v>891.79830000000004</v>
      </c>
    </row>
    <row r="30" spans="1:9">
      <c r="A30" s="526" t="s">
        <v>471</v>
      </c>
      <c r="B30" s="540" t="s">
        <v>88</v>
      </c>
      <c r="C30" s="540">
        <v>1.8369</v>
      </c>
      <c r="D30" s="540">
        <v>14.8087</v>
      </c>
      <c r="E30" s="540">
        <v>54.622</v>
      </c>
      <c r="F30" s="540">
        <v>5.4798</v>
      </c>
      <c r="G30" s="271">
        <v>16.645600000000002</v>
      </c>
      <c r="H30" s="271">
        <v>60.101799999999997</v>
      </c>
      <c r="I30" s="271">
        <v>76.747399999999999</v>
      </c>
    </row>
    <row r="31" spans="1:9" s="7" customFormat="1">
      <c r="A31" s="527" t="s">
        <v>427</v>
      </c>
      <c r="B31" s="541" t="s">
        <v>88</v>
      </c>
      <c r="C31" s="541">
        <v>31.8048</v>
      </c>
      <c r="D31" s="541">
        <v>255.1549</v>
      </c>
      <c r="E31" s="541">
        <v>340.30149999999998</v>
      </c>
      <c r="F31" s="541">
        <v>31.8443</v>
      </c>
      <c r="G31" s="542">
        <v>286.9597</v>
      </c>
      <c r="H31" s="542">
        <v>372.14580000000001</v>
      </c>
      <c r="I31" s="542">
        <v>659.10550000000001</v>
      </c>
    </row>
    <row r="32" spans="1:9" s="47" customFormat="1">
      <c r="A32" s="526" t="s">
        <v>428</v>
      </c>
      <c r="B32" s="540" t="s">
        <v>88</v>
      </c>
      <c r="C32" s="540">
        <v>13.732799999999999</v>
      </c>
      <c r="D32" s="540">
        <v>75.957899999999995</v>
      </c>
      <c r="E32" s="540">
        <v>51.820799999999998</v>
      </c>
      <c r="F32" s="540">
        <v>1.3907</v>
      </c>
      <c r="G32" s="271">
        <v>89.690700000000007</v>
      </c>
      <c r="H32" s="271">
        <v>53.211500000000001</v>
      </c>
      <c r="I32" s="271">
        <v>142.90219999999999</v>
      </c>
    </row>
    <row r="33" spans="1:9">
      <c r="A33" s="525" t="s">
        <v>429</v>
      </c>
      <c r="B33" s="551" t="s">
        <v>88</v>
      </c>
      <c r="C33" s="551">
        <v>42.575699999999998</v>
      </c>
      <c r="D33" s="551">
        <v>265.16699999999997</v>
      </c>
      <c r="E33" s="551">
        <v>288.27449999999999</v>
      </c>
      <c r="F33" s="551">
        <v>22.732500000000002</v>
      </c>
      <c r="G33" s="552">
        <v>307.74270000000001</v>
      </c>
      <c r="H33" s="552">
        <v>311.00700000000001</v>
      </c>
      <c r="I33" s="552">
        <v>618.74969999999996</v>
      </c>
    </row>
    <row r="34" spans="1:9">
      <c r="A34" s="526" t="s">
        <v>472</v>
      </c>
      <c r="B34" s="540" t="s">
        <v>88</v>
      </c>
      <c r="C34" s="540">
        <v>6.4671000000000003</v>
      </c>
      <c r="D34" s="540">
        <v>32.891199999999998</v>
      </c>
      <c r="E34" s="540">
        <v>56.482300000000002</v>
      </c>
      <c r="F34" s="540">
        <v>4.9535999999999998</v>
      </c>
      <c r="G34" s="271">
        <v>39.3583</v>
      </c>
      <c r="H34" s="271">
        <v>61.435899999999997</v>
      </c>
      <c r="I34" s="271">
        <v>100.79430000000001</v>
      </c>
    </row>
    <row r="35" spans="1:9" s="7" customFormat="1">
      <c r="A35" s="527" t="s">
        <v>430</v>
      </c>
      <c r="B35" s="541" t="s">
        <v>88</v>
      </c>
      <c r="C35" s="541">
        <v>1.3373999999999999</v>
      </c>
      <c r="D35" s="541">
        <v>3.1493000000000002</v>
      </c>
      <c r="E35" s="541">
        <v>5.0883000000000003</v>
      </c>
      <c r="F35" s="541">
        <v>0.3891</v>
      </c>
      <c r="G35" s="542">
        <v>4.4866999999999999</v>
      </c>
      <c r="H35" s="542">
        <v>5.4774000000000003</v>
      </c>
      <c r="I35" s="542">
        <v>9.9641000000000002</v>
      </c>
    </row>
    <row r="36" spans="1:9">
      <c r="A36" s="529" t="s">
        <v>431</v>
      </c>
      <c r="B36" s="544" t="s">
        <v>88</v>
      </c>
      <c r="C36" s="544">
        <v>28.2378</v>
      </c>
      <c r="D36" s="544">
        <v>154.91589999999999</v>
      </c>
      <c r="E36" s="544">
        <v>127.24630000000001</v>
      </c>
      <c r="F36" s="544">
        <v>11.2714</v>
      </c>
      <c r="G36" s="545">
        <v>183.15360000000001</v>
      </c>
      <c r="H36" s="545">
        <v>138.51769999999999</v>
      </c>
      <c r="I36" s="545">
        <v>321.67129999999997</v>
      </c>
    </row>
    <row r="37" spans="1:9">
      <c r="A37" s="528" t="s">
        <v>432</v>
      </c>
      <c r="B37" s="541" t="s">
        <v>88</v>
      </c>
      <c r="C37" s="541" t="s">
        <v>88</v>
      </c>
      <c r="D37" s="541">
        <v>0.85799999999999998</v>
      </c>
      <c r="E37" s="541">
        <v>0.54559999999999997</v>
      </c>
      <c r="F37" s="541">
        <v>0.13950000000000001</v>
      </c>
      <c r="G37" s="542">
        <v>0.85799999999999998</v>
      </c>
      <c r="H37" s="542">
        <v>0.68510000000000004</v>
      </c>
      <c r="I37" s="542">
        <v>1.5430999999999999</v>
      </c>
    </row>
    <row r="38" spans="1:9">
      <c r="A38" s="529" t="s">
        <v>433</v>
      </c>
      <c r="B38" s="540" t="s">
        <v>88</v>
      </c>
      <c r="C38" s="540">
        <v>1.5437000000000001</v>
      </c>
      <c r="D38" s="540">
        <v>7.5267999999999997</v>
      </c>
      <c r="E38" s="540">
        <v>29.7041</v>
      </c>
      <c r="F38" s="540">
        <v>0.30809999999999998</v>
      </c>
      <c r="G38" s="271">
        <v>9.0704999999999991</v>
      </c>
      <c r="H38" s="271">
        <v>30.0122</v>
      </c>
      <c r="I38" s="271">
        <v>39.082599999999999</v>
      </c>
    </row>
    <row r="39" spans="1:9">
      <c r="A39" s="528" t="s">
        <v>434</v>
      </c>
      <c r="B39" s="546" t="s">
        <v>88</v>
      </c>
      <c r="C39" s="546">
        <v>4.5803000000000003</v>
      </c>
      <c r="D39" s="546">
        <v>65.388499999999993</v>
      </c>
      <c r="E39" s="546">
        <v>68.264399999999995</v>
      </c>
      <c r="F39" s="546">
        <v>5.6708999999999996</v>
      </c>
      <c r="G39" s="547">
        <v>69.968699999999998</v>
      </c>
      <c r="H39" s="547">
        <v>73.935199999999995</v>
      </c>
      <c r="I39" s="547">
        <v>143.904</v>
      </c>
    </row>
    <row r="40" spans="1:9" s="7" customFormat="1">
      <c r="A40" s="559" t="s">
        <v>494</v>
      </c>
      <c r="B40" s="560" t="s">
        <v>88</v>
      </c>
      <c r="C40" s="560">
        <v>4.4279000000000002</v>
      </c>
      <c r="D40" s="560">
        <v>67.063999999999993</v>
      </c>
      <c r="E40" s="560">
        <v>167.99469999999999</v>
      </c>
      <c r="F40" s="560">
        <v>14.769299999999999</v>
      </c>
      <c r="G40" s="561">
        <v>71.491900000000001</v>
      </c>
      <c r="H40" s="561">
        <v>182.76400000000001</v>
      </c>
      <c r="I40" s="561">
        <v>254.2559</v>
      </c>
    </row>
    <row r="41" spans="1:9">
      <c r="A41" s="528" t="s">
        <v>473</v>
      </c>
      <c r="B41" s="546" t="s">
        <v>88</v>
      </c>
      <c r="C41" s="546">
        <v>1.964</v>
      </c>
      <c r="D41" s="546">
        <v>40.648699999999998</v>
      </c>
      <c r="E41" s="546">
        <v>107.34480000000001</v>
      </c>
      <c r="F41" s="546">
        <v>4.9448999999999996</v>
      </c>
      <c r="G41" s="547">
        <v>42.612699999999997</v>
      </c>
      <c r="H41" s="547">
        <v>112.2897</v>
      </c>
      <c r="I41" s="547">
        <v>154.9024</v>
      </c>
    </row>
    <row r="42" spans="1:9">
      <c r="A42" s="529" t="s">
        <v>570</v>
      </c>
      <c r="B42" s="544" t="s">
        <v>88</v>
      </c>
      <c r="C42" s="544">
        <v>2.4638</v>
      </c>
      <c r="D42" s="544">
        <v>26.158300000000001</v>
      </c>
      <c r="E42" s="544">
        <v>55.045099999999998</v>
      </c>
      <c r="F42" s="544">
        <v>9.8244000000000007</v>
      </c>
      <c r="G42" s="545">
        <v>28.6221</v>
      </c>
      <c r="H42" s="545">
        <v>64.869500000000002</v>
      </c>
      <c r="I42" s="545">
        <v>93.491600000000005</v>
      </c>
    </row>
    <row r="43" spans="1:9" s="47" customFormat="1">
      <c r="A43" s="556" t="s">
        <v>435</v>
      </c>
      <c r="B43" s="557" t="s">
        <v>88</v>
      </c>
      <c r="C43" s="557">
        <v>105.70869999999999</v>
      </c>
      <c r="D43" s="557">
        <v>960.86919999999998</v>
      </c>
      <c r="E43" s="557">
        <v>1791.2146</v>
      </c>
      <c r="F43" s="557">
        <v>331.66030000000001</v>
      </c>
      <c r="G43" s="558">
        <v>1066.5778</v>
      </c>
      <c r="H43" s="558">
        <v>2122.8748000000001</v>
      </c>
      <c r="I43" s="558">
        <v>3189.4526000000001</v>
      </c>
    </row>
    <row r="44" spans="1:9">
      <c r="A44" s="529" t="s">
        <v>474</v>
      </c>
      <c r="B44" s="544" t="s">
        <v>88</v>
      </c>
      <c r="C44" s="544">
        <v>10.7376</v>
      </c>
      <c r="D44" s="544">
        <v>126.5757</v>
      </c>
      <c r="E44" s="544">
        <v>191.876</v>
      </c>
      <c r="F44" s="544">
        <v>22.988399999999999</v>
      </c>
      <c r="G44" s="545">
        <v>137.3133</v>
      </c>
      <c r="H44" s="545">
        <v>214.86439999999999</v>
      </c>
      <c r="I44" s="545">
        <v>352.17770000000002</v>
      </c>
    </row>
    <row r="45" spans="1:9">
      <c r="A45" s="528" t="s">
        <v>436</v>
      </c>
      <c r="B45" s="546" t="s">
        <v>88</v>
      </c>
      <c r="C45" s="546">
        <v>6.3855000000000004</v>
      </c>
      <c r="D45" s="546">
        <v>39.866100000000003</v>
      </c>
      <c r="E45" s="546">
        <v>123.8109</v>
      </c>
      <c r="F45" s="546">
        <v>16.183800000000002</v>
      </c>
      <c r="G45" s="547">
        <v>46.251600000000003</v>
      </c>
      <c r="H45" s="547">
        <v>139.99459999999999</v>
      </c>
      <c r="I45" s="547">
        <v>186.24629999999999</v>
      </c>
    </row>
    <row r="46" spans="1:9" s="7" customFormat="1">
      <c r="A46" s="529" t="s">
        <v>437</v>
      </c>
      <c r="B46" s="544" t="s">
        <v>88</v>
      </c>
      <c r="C46" s="544">
        <v>51.2425</v>
      </c>
      <c r="D46" s="544">
        <v>613.29899999999998</v>
      </c>
      <c r="E46" s="544">
        <v>1107.1550999999999</v>
      </c>
      <c r="F46" s="544">
        <v>218.22020000000001</v>
      </c>
      <c r="G46" s="545">
        <v>664.54150000000004</v>
      </c>
      <c r="H46" s="545">
        <v>1325.3752999999999</v>
      </c>
      <c r="I46" s="545">
        <v>1989.9168</v>
      </c>
    </row>
    <row r="47" spans="1:9">
      <c r="A47" s="528" t="s">
        <v>438</v>
      </c>
      <c r="B47" s="546" t="s">
        <v>88</v>
      </c>
      <c r="C47" s="546">
        <v>2.5394999999999999</v>
      </c>
      <c r="D47" s="546">
        <v>14.521000000000001</v>
      </c>
      <c r="E47" s="546">
        <v>55.2408</v>
      </c>
      <c r="F47" s="546">
        <v>16.041499999999999</v>
      </c>
      <c r="G47" s="547">
        <v>17.060500000000001</v>
      </c>
      <c r="H47" s="547">
        <v>71.282300000000006</v>
      </c>
      <c r="I47" s="547">
        <v>88.342799999999997</v>
      </c>
    </row>
    <row r="48" spans="1:9" s="47" customFormat="1">
      <c r="A48" s="526" t="s">
        <v>439</v>
      </c>
      <c r="B48" s="540" t="s">
        <v>88</v>
      </c>
      <c r="C48" s="540">
        <v>7.7129000000000003</v>
      </c>
      <c r="D48" s="540">
        <v>19.235600000000002</v>
      </c>
      <c r="E48" s="540">
        <v>35.8277</v>
      </c>
      <c r="F48" s="540">
        <v>10.7485</v>
      </c>
      <c r="G48" s="271">
        <v>26.948499999999999</v>
      </c>
      <c r="H48" s="271">
        <v>46.576300000000003</v>
      </c>
      <c r="I48" s="271">
        <v>73.524799999999999</v>
      </c>
    </row>
    <row r="49" spans="1:9" s="47" customFormat="1">
      <c r="A49" s="527" t="s">
        <v>440</v>
      </c>
      <c r="B49" s="541" t="s">
        <v>88</v>
      </c>
      <c r="C49" s="541">
        <v>21.2163</v>
      </c>
      <c r="D49" s="541">
        <v>142.31219999999999</v>
      </c>
      <c r="E49" s="541">
        <v>252.86869999999999</v>
      </c>
      <c r="F49" s="541">
        <v>47.477800000000002</v>
      </c>
      <c r="G49" s="542">
        <v>163.5284</v>
      </c>
      <c r="H49" s="542">
        <v>300.34649999999999</v>
      </c>
      <c r="I49" s="542">
        <v>463.87490000000003</v>
      </c>
    </row>
    <row r="50" spans="1:9" s="7" customFormat="1">
      <c r="A50" s="553" t="s">
        <v>441</v>
      </c>
      <c r="B50" s="554" t="s">
        <v>88</v>
      </c>
      <c r="C50" s="554">
        <v>30.2944</v>
      </c>
      <c r="D50" s="554">
        <v>316.62639999999999</v>
      </c>
      <c r="E50" s="554">
        <v>714.16409999999996</v>
      </c>
      <c r="F50" s="554">
        <v>96.538499999999999</v>
      </c>
      <c r="G50" s="555">
        <v>346.92079999999999</v>
      </c>
      <c r="H50" s="555">
        <v>810.70270000000005</v>
      </c>
      <c r="I50" s="555">
        <v>1157.6234999999999</v>
      </c>
    </row>
    <row r="51" spans="1:9">
      <c r="A51" s="527" t="s">
        <v>442</v>
      </c>
      <c r="B51" s="541" t="s">
        <v>88</v>
      </c>
      <c r="C51" s="541">
        <v>0.96360000000000001</v>
      </c>
      <c r="D51" s="541">
        <v>25.5518</v>
      </c>
      <c r="E51" s="541">
        <v>55.1708</v>
      </c>
      <c r="F51" s="541">
        <v>1.54E-2</v>
      </c>
      <c r="G51" s="542">
        <v>26.5154</v>
      </c>
      <c r="H51" s="542">
        <v>55.186100000000003</v>
      </c>
      <c r="I51" s="542">
        <v>81.701599999999999</v>
      </c>
    </row>
    <row r="52" spans="1:9" s="7" customFormat="1">
      <c r="A52" s="526" t="s">
        <v>443</v>
      </c>
      <c r="B52" s="540" t="s">
        <v>88</v>
      </c>
      <c r="C52" s="540">
        <v>5.6887999999999996</v>
      </c>
      <c r="D52" s="540">
        <v>137.7046</v>
      </c>
      <c r="E52" s="540">
        <v>395.20179999999999</v>
      </c>
      <c r="F52" s="540">
        <v>54.921999999999997</v>
      </c>
      <c r="G52" s="271">
        <v>143.39340000000001</v>
      </c>
      <c r="H52" s="271">
        <v>450.12389999999999</v>
      </c>
      <c r="I52" s="271">
        <v>593.51729999999998</v>
      </c>
    </row>
    <row r="53" spans="1:9">
      <c r="A53" s="527" t="s">
        <v>444</v>
      </c>
      <c r="B53" s="541" t="s">
        <v>88</v>
      </c>
      <c r="C53" s="541">
        <v>22.298200000000001</v>
      </c>
      <c r="D53" s="541">
        <v>150.25319999999999</v>
      </c>
      <c r="E53" s="541">
        <v>248.0291</v>
      </c>
      <c r="F53" s="541">
        <v>39.9955</v>
      </c>
      <c r="G53" s="542">
        <v>172.5514</v>
      </c>
      <c r="H53" s="542">
        <v>288.02460000000002</v>
      </c>
      <c r="I53" s="542">
        <v>460.57600000000002</v>
      </c>
    </row>
    <row r="54" spans="1:9" s="47" customFormat="1">
      <c r="A54" s="526" t="s">
        <v>445</v>
      </c>
      <c r="B54" s="540" t="s">
        <v>88</v>
      </c>
      <c r="C54" s="540">
        <v>1.3436999999999999</v>
      </c>
      <c r="D54" s="540">
        <v>3.1168</v>
      </c>
      <c r="E54" s="540">
        <v>15.7624</v>
      </c>
      <c r="F54" s="540">
        <v>1.6055999999999999</v>
      </c>
      <c r="G54" s="271">
        <v>4.4604999999999997</v>
      </c>
      <c r="H54" s="271">
        <v>17.367999999999999</v>
      </c>
      <c r="I54" s="271">
        <v>21.828600000000002</v>
      </c>
    </row>
    <row r="55" spans="1:9" s="7" customFormat="1">
      <c r="A55" s="525" t="s">
        <v>446</v>
      </c>
      <c r="B55" s="551" t="s">
        <v>88</v>
      </c>
      <c r="C55" s="551">
        <v>30.136900000000001</v>
      </c>
      <c r="D55" s="551">
        <v>306.84960000000001</v>
      </c>
      <c r="E55" s="551">
        <v>483.98689999999999</v>
      </c>
      <c r="F55" s="551">
        <v>63.641500000000001</v>
      </c>
      <c r="G55" s="552">
        <v>336.98649999999998</v>
      </c>
      <c r="H55" s="552">
        <v>547.62840000000006</v>
      </c>
      <c r="I55" s="552">
        <v>884.61490000000003</v>
      </c>
    </row>
    <row r="56" spans="1:9" s="47" customFormat="1">
      <c r="A56" s="526" t="s">
        <v>447</v>
      </c>
      <c r="B56" s="540" t="s">
        <v>88</v>
      </c>
      <c r="C56" s="540">
        <v>15.573399999999999</v>
      </c>
      <c r="D56" s="540">
        <v>197.24940000000001</v>
      </c>
      <c r="E56" s="540">
        <v>372.66320000000002</v>
      </c>
      <c r="F56" s="540">
        <v>47.258800000000001</v>
      </c>
      <c r="G56" s="271">
        <v>212.8228</v>
      </c>
      <c r="H56" s="271">
        <v>419.9221</v>
      </c>
      <c r="I56" s="271">
        <v>632.74490000000003</v>
      </c>
    </row>
    <row r="57" spans="1:9">
      <c r="A57" s="527" t="s">
        <v>448</v>
      </c>
      <c r="B57" s="541" t="s">
        <v>88</v>
      </c>
      <c r="C57" s="541">
        <v>0.1547</v>
      </c>
      <c r="D57" s="541">
        <v>2.3519999999999999</v>
      </c>
      <c r="E57" s="541">
        <v>2.6316999999999999</v>
      </c>
      <c r="F57" s="541" t="s">
        <v>88</v>
      </c>
      <c r="G57" s="542">
        <v>2.5066999999999999</v>
      </c>
      <c r="H57" s="542">
        <v>2.6316999999999999</v>
      </c>
      <c r="I57" s="542">
        <v>5.1383999999999999</v>
      </c>
    </row>
    <row r="58" spans="1:9">
      <c r="A58" s="526" t="s">
        <v>449</v>
      </c>
      <c r="B58" s="540" t="s">
        <v>88</v>
      </c>
      <c r="C58" s="540">
        <v>11.3977</v>
      </c>
      <c r="D58" s="540">
        <v>87.919200000000004</v>
      </c>
      <c r="E58" s="540">
        <v>87.685400000000001</v>
      </c>
      <c r="F58" s="540">
        <v>12.3626</v>
      </c>
      <c r="G58" s="271">
        <v>99.316900000000004</v>
      </c>
      <c r="H58" s="271">
        <v>100.048</v>
      </c>
      <c r="I58" s="271">
        <v>199.36490000000001</v>
      </c>
    </row>
    <row r="59" spans="1:9" s="7" customFormat="1">
      <c r="A59" s="528" t="s">
        <v>450</v>
      </c>
      <c r="B59" s="546" t="s">
        <v>88</v>
      </c>
      <c r="C59" s="546">
        <v>1.262</v>
      </c>
      <c r="D59" s="546">
        <v>18.717300000000002</v>
      </c>
      <c r="E59" s="546">
        <v>15.999599999999999</v>
      </c>
      <c r="F59" s="546">
        <v>4.0201000000000002</v>
      </c>
      <c r="G59" s="547">
        <v>19.979299999999999</v>
      </c>
      <c r="H59" s="547">
        <v>20.0198</v>
      </c>
      <c r="I59" s="547">
        <v>39.999000000000002</v>
      </c>
    </row>
    <row r="60" spans="1:9" s="7" customFormat="1">
      <c r="A60" s="559" t="s">
        <v>451</v>
      </c>
      <c r="B60" s="560" t="s">
        <v>88</v>
      </c>
      <c r="C60" s="560">
        <v>18.9773</v>
      </c>
      <c r="D60" s="560">
        <v>150.84700000000001</v>
      </c>
      <c r="E60" s="560">
        <v>290.59350000000001</v>
      </c>
      <c r="F60" s="560">
        <v>42.321800000000003</v>
      </c>
      <c r="G60" s="561">
        <v>169.8244</v>
      </c>
      <c r="H60" s="561">
        <v>332.91520000000003</v>
      </c>
      <c r="I60" s="561">
        <v>502.7396</v>
      </c>
    </row>
    <row r="61" spans="1:9">
      <c r="A61" s="588" t="s">
        <v>453</v>
      </c>
      <c r="B61" s="589" t="s">
        <v>88</v>
      </c>
      <c r="C61" s="589">
        <f>SUM(C9,C13,C18,C25,C29,C33,C40,C43,C50,C55,C60)</f>
        <v>435.30119999999999</v>
      </c>
      <c r="D61" s="589">
        <f t="shared" ref="D61:I61" si="0">SUM(D9,D13,D18,D25,D29,D33,D40,D43,D50,D55,D60)</f>
        <v>3681.3885</v>
      </c>
      <c r="E61" s="589">
        <f t="shared" si="0"/>
        <v>6534.7552999999998</v>
      </c>
      <c r="F61" s="589">
        <f t="shared" si="0"/>
        <v>871.60360000000003</v>
      </c>
      <c r="G61" s="589">
        <f t="shared" si="0"/>
        <v>4116.6895000000004</v>
      </c>
      <c r="H61" s="589">
        <f t="shared" si="0"/>
        <v>7406.3589000000002</v>
      </c>
      <c r="I61" s="589">
        <f t="shared" si="0"/>
        <v>11523.048500000001</v>
      </c>
    </row>
    <row r="62" spans="1:9">
      <c r="A62" s="218" t="s">
        <v>481</v>
      </c>
      <c r="B62" s="585"/>
      <c r="C62" s="585"/>
      <c r="D62" s="585"/>
      <c r="E62" s="585"/>
      <c r="F62" s="585"/>
      <c r="G62" s="585"/>
      <c r="H62" s="585"/>
      <c r="I62" s="585"/>
    </row>
    <row r="63" spans="1:9">
      <c r="A63" s="565" t="s">
        <v>485</v>
      </c>
      <c r="B63" s="3"/>
      <c r="C63" s="213"/>
      <c r="D63" s="3"/>
      <c r="E63" s="3"/>
      <c r="F63" s="213"/>
      <c r="G63" s="3"/>
      <c r="H63" s="3"/>
      <c r="I63" s="3"/>
    </row>
    <row r="64" spans="1:9">
      <c r="A64" s="38" t="s">
        <v>495</v>
      </c>
      <c r="B64" s="3"/>
      <c r="C64" s="213"/>
      <c r="D64" s="3"/>
      <c r="E64" s="3"/>
      <c r="F64" s="213"/>
      <c r="G64" s="3"/>
      <c r="H64" s="3"/>
      <c r="I64" s="3"/>
    </row>
    <row r="65" spans="1:9">
      <c r="A65" s="243" t="s">
        <v>662</v>
      </c>
      <c r="B65" s="3"/>
      <c r="C65" s="213"/>
      <c r="D65" s="3"/>
      <c r="E65" s="3"/>
      <c r="F65" s="213"/>
      <c r="G65" s="3"/>
      <c r="H65" s="3"/>
      <c r="I65" s="3"/>
    </row>
    <row r="68" spans="1:9" ht="16.5">
      <c r="A68" s="88" t="s">
        <v>733</v>
      </c>
    </row>
    <row r="69" spans="1:9" ht="13.5" thickBot="1">
      <c r="A69" s="206"/>
      <c r="I69" s="443" t="s">
        <v>27</v>
      </c>
    </row>
    <row r="70" spans="1:9">
      <c r="A70" s="205" t="s">
        <v>483</v>
      </c>
      <c r="B70" s="530" t="s">
        <v>99</v>
      </c>
      <c r="C70" s="530" t="s">
        <v>100</v>
      </c>
      <c r="D70" s="530" t="s">
        <v>101</v>
      </c>
      <c r="E70" s="530" t="s">
        <v>341</v>
      </c>
      <c r="F70" s="531">
        <v>300000</v>
      </c>
      <c r="G70" s="532" t="s">
        <v>476</v>
      </c>
      <c r="H70" s="532" t="s">
        <v>476</v>
      </c>
      <c r="I70" s="532" t="s">
        <v>467</v>
      </c>
    </row>
    <row r="71" spans="1:9">
      <c r="A71" s="204"/>
      <c r="B71" s="533" t="s">
        <v>38</v>
      </c>
      <c r="C71" s="533" t="s">
        <v>38</v>
      </c>
      <c r="D71" s="533" t="s">
        <v>38</v>
      </c>
      <c r="E71" s="533" t="s">
        <v>38</v>
      </c>
      <c r="F71" s="533" t="s">
        <v>39</v>
      </c>
      <c r="G71" s="534" t="s">
        <v>741</v>
      </c>
      <c r="H71" s="534" t="s">
        <v>357</v>
      </c>
      <c r="I71" s="534" t="s">
        <v>115</v>
      </c>
    </row>
    <row r="72" spans="1:9" ht="13.5" thickBot="1">
      <c r="A72" s="207"/>
      <c r="B72" s="535" t="s">
        <v>102</v>
      </c>
      <c r="C72" s="535" t="s">
        <v>103</v>
      </c>
      <c r="D72" s="535" t="s">
        <v>104</v>
      </c>
      <c r="E72" s="535" t="s">
        <v>342</v>
      </c>
      <c r="F72" s="535" t="s">
        <v>105</v>
      </c>
      <c r="G72" s="536" t="s">
        <v>357</v>
      </c>
      <c r="H72" s="536" t="s">
        <v>105</v>
      </c>
      <c r="I72" s="536" t="s">
        <v>477</v>
      </c>
    </row>
    <row r="74" spans="1:9">
      <c r="A74" s="548" t="s">
        <v>407</v>
      </c>
      <c r="B74" s="566" t="s">
        <v>88</v>
      </c>
      <c r="C74" s="566">
        <f t="shared" ref="C74:I83" si="1">IF(C9="-","-",C9/C$61)</f>
        <v>0.20036149682105173</v>
      </c>
      <c r="D74" s="566">
        <f t="shared" si="1"/>
        <v>0.21323813012400075</v>
      </c>
      <c r="E74" s="566">
        <f t="shared" si="1"/>
        <v>0.20430535478505216</v>
      </c>
      <c r="F74" s="566">
        <f t="shared" si="1"/>
        <v>0.13900493297641267</v>
      </c>
      <c r="G74" s="567">
        <f t="shared" si="1"/>
        <v>0.21187655760775739</v>
      </c>
      <c r="H74" s="567">
        <f t="shared" si="1"/>
        <v>0.19662059585041172</v>
      </c>
      <c r="I74" s="567">
        <f t="shared" si="1"/>
        <v>0.2020709016368368</v>
      </c>
    </row>
    <row r="75" spans="1:9">
      <c r="A75" s="526" t="s">
        <v>408</v>
      </c>
      <c r="B75" s="568" t="s">
        <v>88</v>
      </c>
      <c r="C75" s="568">
        <f t="shared" si="1"/>
        <v>0.18845686618828525</v>
      </c>
      <c r="D75" s="568">
        <f t="shared" si="1"/>
        <v>0.20370726968914041</v>
      </c>
      <c r="E75" s="568">
        <f t="shared" si="1"/>
        <v>0.1941788394127015</v>
      </c>
      <c r="F75" s="568">
        <f t="shared" si="1"/>
        <v>0.12802276172333385</v>
      </c>
      <c r="G75" s="569">
        <f t="shared" si="1"/>
        <v>0.20209469283510451</v>
      </c>
      <c r="H75" s="569">
        <f t="shared" si="1"/>
        <v>0.18639339770585517</v>
      </c>
      <c r="I75" s="569">
        <f t="shared" si="1"/>
        <v>0.192002793358025</v>
      </c>
    </row>
    <row r="76" spans="1:9">
      <c r="A76" s="527" t="s">
        <v>409</v>
      </c>
      <c r="B76" s="570" t="s">
        <v>88</v>
      </c>
      <c r="C76" s="570">
        <f t="shared" si="1"/>
        <v>6.3144783428118276E-3</v>
      </c>
      <c r="D76" s="570">
        <f t="shared" si="1"/>
        <v>7.6118290693850971E-3</v>
      </c>
      <c r="E76" s="570">
        <f t="shared" si="1"/>
        <v>7.4879773998576503E-3</v>
      </c>
      <c r="F76" s="570">
        <f t="shared" si="1"/>
        <v>7.0486170548171205E-3</v>
      </c>
      <c r="G76" s="571">
        <f t="shared" si="1"/>
        <v>7.4746468005420369E-3</v>
      </c>
      <c r="H76" s="571">
        <f t="shared" si="1"/>
        <v>7.4362720931603786E-3</v>
      </c>
      <c r="I76" s="571">
        <f t="shared" si="1"/>
        <v>7.4499816606690495E-3</v>
      </c>
    </row>
    <row r="77" spans="1:9">
      <c r="A77" s="526" t="s">
        <v>410</v>
      </c>
      <c r="B77" s="568" t="s">
        <v>88</v>
      </c>
      <c r="C77" s="568">
        <f t="shared" si="1"/>
        <v>1.7872682179603455E-4</v>
      </c>
      <c r="D77" s="568">
        <f t="shared" si="1"/>
        <v>2.2939714186644524E-4</v>
      </c>
      <c r="E77" s="568">
        <f t="shared" si="1"/>
        <v>2.1506543634464782E-4</v>
      </c>
      <c r="F77" s="568">
        <f t="shared" si="1"/>
        <v>6.4329702171950643E-4</v>
      </c>
      <c r="G77" s="569">
        <f t="shared" si="1"/>
        <v>2.2403924318314508E-4</v>
      </c>
      <c r="H77" s="569">
        <f t="shared" si="1"/>
        <v>2.6546107561706197E-4</v>
      </c>
      <c r="I77" s="569">
        <f t="shared" si="1"/>
        <v>2.5066283457888768E-4</v>
      </c>
    </row>
    <row r="78" spans="1:9">
      <c r="A78" s="525" t="s">
        <v>411</v>
      </c>
      <c r="B78" s="572" t="s">
        <v>88</v>
      </c>
      <c r="C78" s="572">
        <f t="shared" si="1"/>
        <v>2.5277440080569497E-2</v>
      </c>
      <c r="D78" s="572">
        <f t="shared" si="1"/>
        <v>3.8994471786935825E-2</v>
      </c>
      <c r="E78" s="572">
        <f t="shared" si="1"/>
        <v>4.7623573601906714E-2</v>
      </c>
      <c r="F78" s="572">
        <f t="shared" si="1"/>
        <v>1.3647832569759922E-2</v>
      </c>
      <c r="G78" s="573">
        <f t="shared" si="1"/>
        <v>3.7544002286303099E-2</v>
      </c>
      <c r="H78" s="573">
        <f t="shared" si="1"/>
        <v>4.3625201581846108E-2</v>
      </c>
      <c r="I78" s="573">
        <f t="shared" si="1"/>
        <v>4.1452650312111414E-2</v>
      </c>
    </row>
    <row r="79" spans="1:9">
      <c r="A79" s="526" t="s">
        <v>412</v>
      </c>
      <c r="B79" s="568" t="s">
        <v>88</v>
      </c>
      <c r="C79" s="568">
        <f t="shared" si="1"/>
        <v>1.0659286029994863E-4</v>
      </c>
      <c r="D79" s="568">
        <f t="shared" si="1"/>
        <v>3.0204364467374201E-3</v>
      </c>
      <c r="E79" s="568">
        <f t="shared" si="1"/>
        <v>4.4547804261316415E-3</v>
      </c>
      <c r="F79" s="568">
        <f t="shared" si="1"/>
        <v>7.7105005073407227E-3</v>
      </c>
      <c r="G79" s="569">
        <f t="shared" si="1"/>
        <v>2.712325036901617E-3</v>
      </c>
      <c r="H79" s="569">
        <f t="shared" si="1"/>
        <v>4.8379102989459504E-3</v>
      </c>
      <c r="I79" s="569">
        <f t="shared" si="1"/>
        <v>4.0785300868949742E-3</v>
      </c>
    </row>
    <row r="80" spans="1:9">
      <c r="A80" s="527" t="s">
        <v>413</v>
      </c>
      <c r="B80" s="570" t="s">
        <v>88</v>
      </c>
      <c r="C80" s="570">
        <f t="shared" si="1"/>
        <v>2.4707260168361587E-2</v>
      </c>
      <c r="D80" s="570">
        <f t="shared" si="1"/>
        <v>3.3172130569756493E-2</v>
      </c>
      <c r="E80" s="570">
        <f t="shared" si="1"/>
        <v>3.6201998259980751E-2</v>
      </c>
      <c r="F80" s="570">
        <f t="shared" si="1"/>
        <v>5.7488289401282878E-3</v>
      </c>
      <c r="G80" s="571">
        <f t="shared" si="1"/>
        <v>3.2277051742668462E-2</v>
      </c>
      <c r="H80" s="571">
        <f t="shared" si="1"/>
        <v>3.2618173553539243E-2</v>
      </c>
      <c r="I80" s="571">
        <f t="shared" si="1"/>
        <v>3.2496305122728587E-2</v>
      </c>
    </row>
    <row r="81" spans="1:9">
      <c r="A81" s="526" t="s">
        <v>414</v>
      </c>
      <c r="B81" s="568" t="s">
        <v>88</v>
      </c>
      <c r="C81" s="568">
        <f t="shared" si="1"/>
        <v>3.4872405589509055E-4</v>
      </c>
      <c r="D81" s="568">
        <f t="shared" si="1"/>
        <v>3.6478084288034255E-4</v>
      </c>
      <c r="E81" s="568">
        <f t="shared" si="1"/>
        <v>9.2044762563641823E-4</v>
      </c>
      <c r="F81" s="568">
        <f t="shared" si="1"/>
        <v>1.8861785334525923E-4</v>
      </c>
      <c r="G81" s="569">
        <f t="shared" si="1"/>
        <v>3.6308300638170543E-4</v>
      </c>
      <c r="H81" s="569">
        <f t="shared" si="1"/>
        <v>8.3432359725370579E-4</v>
      </c>
      <c r="I81" s="569">
        <f t="shared" si="1"/>
        <v>6.659695999717436E-4</v>
      </c>
    </row>
    <row r="82" spans="1:9">
      <c r="A82" s="543" t="s">
        <v>415</v>
      </c>
      <c r="B82" s="570" t="s">
        <v>88</v>
      </c>
      <c r="C82" s="570">
        <f t="shared" si="1"/>
        <v>1.1486299601287569E-4</v>
      </c>
      <c r="D82" s="570">
        <f t="shared" si="1"/>
        <v>2.1429142835644758E-3</v>
      </c>
      <c r="E82" s="570">
        <f t="shared" si="1"/>
        <v>8.9405030973386255E-4</v>
      </c>
      <c r="F82" s="570" t="str">
        <f t="shared" si="1"/>
        <v>-</v>
      </c>
      <c r="G82" s="571">
        <f t="shared" si="1"/>
        <v>1.9284670364378949E-3</v>
      </c>
      <c r="H82" s="571">
        <f t="shared" si="1"/>
        <v>7.8883565850420775E-4</v>
      </c>
      <c r="I82" s="571">
        <f t="shared" si="1"/>
        <v>1.1959855935692711E-3</v>
      </c>
    </row>
    <row r="83" spans="1:9">
      <c r="A83" s="553" t="s">
        <v>416</v>
      </c>
      <c r="B83" s="574" t="s">
        <v>88</v>
      </c>
      <c r="C83" s="574">
        <f t="shared" si="1"/>
        <v>4.5811268151799263E-2</v>
      </c>
      <c r="D83" s="574">
        <f t="shared" si="1"/>
        <v>2.6643371108482573E-2</v>
      </c>
      <c r="E83" s="574">
        <f t="shared" si="1"/>
        <v>2.5878673681935728E-2</v>
      </c>
      <c r="F83" s="574">
        <f t="shared" si="1"/>
        <v>1.7515301680718163E-2</v>
      </c>
      <c r="G83" s="575">
        <f t="shared" si="1"/>
        <v>2.8670197254371504E-2</v>
      </c>
      <c r="H83" s="575">
        <f t="shared" si="1"/>
        <v>2.4894445771457278E-2</v>
      </c>
      <c r="I83" s="575">
        <f t="shared" si="1"/>
        <v>2.6243359124974608E-2</v>
      </c>
    </row>
    <row r="84" spans="1:9">
      <c r="A84" s="527" t="s">
        <v>469</v>
      </c>
      <c r="B84" s="570" t="s">
        <v>88</v>
      </c>
      <c r="C84" s="570">
        <f t="shared" ref="C84:I93" si="2">IF(C19="-","-",C19/C$61)</f>
        <v>1.7337420618183457E-3</v>
      </c>
      <c r="D84" s="570">
        <f t="shared" si="2"/>
        <v>1.7776444947334409E-3</v>
      </c>
      <c r="E84" s="570">
        <f t="shared" si="2"/>
        <v>7.0694307405818246E-4</v>
      </c>
      <c r="F84" s="570">
        <f t="shared" si="2"/>
        <v>7.0903791585991615E-5</v>
      </c>
      <c r="G84" s="571">
        <f t="shared" si="2"/>
        <v>1.7730023116875827E-3</v>
      </c>
      <c r="H84" s="571">
        <f t="shared" si="2"/>
        <v>6.3209197167045199E-4</v>
      </c>
      <c r="I84" s="571">
        <f t="shared" si="2"/>
        <v>1.0396901479673541E-3</v>
      </c>
    </row>
    <row r="85" spans="1:9">
      <c r="A85" s="526" t="s">
        <v>418</v>
      </c>
      <c r="B85" s="568" t="s">
        <v>88</v>
      </c>
      <c r="C85" s="568">
        <f t="shared" si="2"/>
        <v>2.2150180151122946E-2</v>
      </c>
      <c r="D85" s="568">
        <f t="shared" si="2"/>
        <v>1.0045041429341131E-2</v>
      </c>
      <c r="E85" s="568">
        <f t="shared" si="2"/>
        <v>4.5754123341083634E-3</v>
      </c>
      <c r="F85" s="568">
        <f t="shared" si="2"/>
        <v>4.4316017051788219E-3</v>
      </c>
      <c r="G85" s="569">
        <f t="shared" si="2"/>
        <v>1.1325046496705665E-2</v>
      </c>
      <c r="H85" s="569">
        <f t="shared" si="2"/>
        <v>4.5584747452624792E-3</v>
      </c>
      <c r="I85" s="569">
        <f t="shared" si="2"/>
        <v>6.97587969017053E-3</v>
      </c>
    </row>
    <row r="86" spans="1:9">
      <c r="A86" s="543" t="s">
        <v>419</v>
      </c>
      <c r="B86" s="570" t="s">
        <v>88</v>
      </c>
      <c r="C86" s="570">
        <f t="shared" si="2"/>
        <v>5.6512594038334836E-5</v>
      </c>
      <c r="D86" s="570">
        <f t="shared" si="2"/>
        <v>6.0151217400717142E-4</v>
      </c>
      <c r="E86" s="570">
        <f t="shared" si="2"/>
        <v>2.9217620436376555E-4</v>
      </c>
      <c r="F86" s="570">
        <f t="shared" si="2"/>
        <v>1.5886809095327279E-3</v>
      </c>
      <c r="G86" s="571">
        <f t="shared" si="2"/>
        <v>5.4390791435691228E-4</v>
      </c>
      <c r="H86" s="571">
        <f t="shared" si="2"/>
        <v>4.4475295411352536E-4</v>
      </c>
      <c r="I86" s="571">
        <f t="shared" si="2"/>
        <v>4.8016807357879296E-4</v>
      </c>
    </row>
    <row r="87" spans="1:9">
      <c r="A87" s="526" t="s">
        <v>420</v>
      </c>
      <c r="B87" s="568" t="s">
        <v>88</v>
      </c>
      <c r="C87" s="568">
        <f t="shared" si="2"/>
        <v>4.3969554873728807E-4</v>
      </c>
      <c r="D87" s="568">
        <f t="shared" si="2"/>
        <v>4.7139279106239397E-3</v>
      </c>
      <c r="E87" s="568">
        <f t="shared" si="2"/>
        <v>8.0847403727573406E-3</v>
      </c>
      <c r="F87" s="568">
        <f t="shared" si="2"/>
        <v>1.0476322034466126E-2</v>
      </c>
      <c r="G87" s="569">
        <f t="shared" si="2"/>
        <v>4.26199255494008E-3</v>
      </c>
      <c r="H87" s="569">
        <f t="shared" si="2"/>
        <v>8.3661892215350243E-3</v>
      </c>
      <c r="I87" s="569">
        <f t="shared" si="2"/>
        <v>6.8999362451698434E-3</v>
      </c>
    </row>
    <row r="88" spans="1:9">
      <c r="A88" s="527" t="s">
        <v>421</v>
      </c>
      <c r="B88" s="570" t="s">
        <v>88</v>
      </c>
      <c r="C88" s="570">
        <f t="shared" si="2"/>
        <v>1.9730935729099761E-2</v>
      </c>
      <c r="D88" s="570">
        <f t="shared" si="2"/>
        <v>4.3463763740230078E-3</v>
      </c>
      <c r="E88" s="570">
        <f t="shared" si="2"/>
        <v>1.0080285638239584E-2</v>
      </c>
      <c r="F88" s="570">
        <f t="shared" si="2"/>
        <v>4.0144395915758032E-4</v>
      </c>
      <c r="G88" s="571">
        <f t="shared" si="2"/>
        <v>5.9731490558129286E-3</v>
      </c>
      <c r="H88" s="571">
        <f t="shared" si="2"/>
        <v>8.941249120401118E-3</v>
      </c>
      <c r="I88" s="571">
        <f t="shared" si="2"/>
        <v>7.8808745793268152E-3</v>
      </c>
    </row>
    <row r="89" spans="1:9">
      <c r="A89" s="526" t="s">
        <v>422</v>
      </c>
      <c r="B89" s="568" t="s">
        <v>88</v>
      </c>
      <c r="C89" s="568">
        <f t="shared" si="2"/>
        <v>1.6999723409905601E-3</v>
      </c>
      <c r="D89" s="568">
        <f t="shared" si="2"/>
        <v>5.1514530455017181E-3</v>
      </c>
      <c r="E89" s="568">
        <f t="shared" si="2"/>
        <v>1.617061315210992E-3</v>
      </c>
      <c r="F89" s="568">
        <f t="shared" si="2"/>
        <v>5.4634928079691275E-4</v>
      </c>
      <c r="G89" s="569">
        <f t="shared" si="2"/>
        <v>4.7865159614296866E-3</v>
      </c>
      <c r="H89" s="569">
        <f t="shared" si="2"/>
        <v>1.4910430549078576E-3</v>
      </c>
      <c r="I89" s="569">
        <f t="shared" si="2"/>
        <v>2.668373738078079E-3</v>
      </c>
    </row>
    <row r="90" spans="1:9">
      <c r="A90" s="525" t="s">
        <v>423</v>
      </c>
      <c r="B90" s="572" t="s">
        <v>88</v>
      </c>
      <c r="C90" s="572">
        <f t="shared" si="2"/>
        <v>8.4538935339484478E-2</v>
      </c>
      <c r="D90" s="572">
        <f t="shared" si="2"/>
        <v>6.5522723287694304E-2</v>
      </c>
      <c r="E90" s="572">
        <f t="shared" si="2"/>
        <v>8.0241168326532442E-2</v>
      </c>
      <c r="F90" s="572">
        <f t="shared" si="2"/>
        <v>0.12953812948913931</v>
      </c>
      <c r="G90" s="573">
        <f t="shared" si="2"/>
        <v>6.7533487769723705E-2</v>
      </c>
      <c r="H90" s="573">
        <f t="shared" si="2"/>
        <v>8.6042603201419252E-2</v>
      </c>
      <c r="I90" s="573">
        <f t="shared" si="2"/>
        <v>7.943009178517299E-2</v>
      </c>
    </row>
    <row r="91" spans="1:9">
      <c r="A91" s="529" t="s">
        <v>470</v>
      </c>
      <c r="B91" s="576" t="s">
        <v>88</v>
      </c>
      <c r="C91" s="576">
        <f t="shared" si="2"/>
        <v>3.0601799397750339E-3</v>
      </c>
      <c r="D91" s="576">
        <f t="shared" si="2"/>
        <v>3.111815012189015E-3</v>
      </c>
      <c r="E91" s="576">
        <f t="shared" si="2"/>
        <v>6.2047923967405482E-3</v>
      </c>
      <c r="F91" s="576">
        <f t="shared" si="2"/>
        <v>7.4906758072132793E-3</v>
      </c>
      <c r="G91" s="577">
        <f t="shared" si="2"/>
        <v>3.1063552400539315E-3</v>
      </c>
      <c r="H91" s="577">
        <f t="shared" si="2"/>
        <v>6.3561191991384587E-3</v>
      </c>
      <c r="I91" s="577">
        <f t="shared" si="2"/>
        <v>5.1951182883591953E-3</v>
      </c>
    </row>
    <row r="92" spans="1:9">
      <c r="A92" s="527" t="s">
        <v>424</v>
      </c>
      <c r="B92" s="570" t="s">
        <v>88</v>
      </c>
      <c r="C92" s="570">
        <f t="shared" si="2"/>
        <v>4.119905940989825E-2</v>
      </c>
      <c r="D92" s="570">
        <f t="shared" si="2"/>
        <v>3.3438443130900206E-2</v>
      </c>
      <c r="E92" s="570">
        <f t="shared" si="2"/>
        <v>4.5342248699044629E-2</v>
      </c>
      <c r="F92" s="570">
        <f t="shared" si="2"/>
        <v>9.6008552511715181E-2</v>
      </c>
      <c r="G92" s="571">
        <f t="shared" si="2"/>
        <v>3.4259056943692252E-2</v>
      </c>
      <c r="H92" s="571">
        <f t="shared" si="2"/>
        <v>5.1304805118207279E-2</v>
      </c>
      <c r="I92" s="571">
        <f t="shared" si="2"/>
        <v>4.5215092169402914E-2</v>
      </c>
    </row>
    <row r="93" spans="1:9">
      <c r="A93" s="529" t="s">
        <v>425</v>
      </c>
      <c r="B93" s="576" t="s">
        <v>88</v>
      </c>
      <c r="C93" s="576">
        <f t="shared" si="2"/>
        <v>3.6549864783281094E-2</v>
      </c>
      <c r="D93" s="576">
        <f t="shared" si="2"/>
        <v>2.8925770806313974E-2</v>
      </c>
      <c r="E93" s="576">
        <f t="shared" si="2"/>
        <v>2.7719783172294149E-2</v>
      </c>
      <c r="F93" s="576">
        <f t="shared" si="2"/>
        <v>2.6038901170210859E-2</v>
      </c>
      <c r="G93" s="577">
        <f t="shared" si="2"/>
        <v>2.9731948450326406E-2</v>
      </c>
      <c r="H93" s="577">
        <f t="shared" si="2"/>
        <v>2.7521971693810304E-2</v>
      </c>
      <c r="I93" s="577">
        <f t="shared" si="2"/>
        <v>2.8311501075431556E-2</v>
      </c>
    </row>
    <row r="94" spans="1:9">
      <c r="A94" s="525" t="s">
        <v>426</v>
      </c>
      <c r="B94" s="572" t="s">
        <v>88</v>
      </c>
      <c r="C94" s="572">
        <f t="shared" ref="C94:I103" si="3">IF(C29="-","-",C29/C$61)</f>
        <v>0.11076881938299274</v>
      </c>
      <c r="D94" s="572">
        <f t="shared" si="3"/>
        <v>9.4013413688883954E-2</v>
      </c>
      <c r="E94" s="572">
        <f t="shared" si="3"/>
        <v>7.0203990652871112E-2</v>
      </c>
      <c r="F94" s="572">
        <f t="shared" si="3"/>
        <v>4.4417783496993359E-2</v>
      </c>
      <c r="G94" s="573">
        <f t="shared" si="3"/>
        <v>9.5785144835431477E-2</v>
      </c>
      <c r="H94" s="573">
        <f t="shared" si="3"/>
        <v>6.7169388726220108E-2</v>
      </c>
      <c r="I94" s="573">
        <f t="shared" si="3"/>
        <v>7.7392566732666271E-2</v>
      </c>
    </row>
    <row r="95" spans="1:9">
      <c r="A95" s="526" t="s">
        <v>471</v>
      </c>
      <c r="B95" s="568" t="s">
        <v>88</v>
      </c>
      <c r="C95" s="568">
        <f t="shared" si="3"/>
        <v>4.2198367475210271E-3</v>
      </c>
      <c r="D95" s="568">
        <f t="shared" si="3"/>
        <v>4.022585500009032E-3</v>
      </c>
      <c r="E95" s="568">
        <f t="shared" si="3"/>
        <v>8.3586909520544719E-3</v>
      </c>
      <c r="F95" s="568">
        <f t="shared" si="3"/>
        <v>6.2870323160666153E-3</v>
      </c>
      <c r="G95" s="569">
        <f t="shared" si="3"/>
        <v>4.0434431598496802E-3</v>
      </c>
      <c r="H95" s="569">
        <f t="shared" si="3"/>
        <v>8.1148916507408249E-3</v>
      </c>
      <c r="I95" s="569">
        <f t="shared" si="3"/>
        <v>6.6603381908875931E-3</v>
      </c>
    </row>
    <row r="96" spans="1:9">
      <c r="A96" s="527" t="s">
        <v>427</v>
      </c>
      <c r="B96" s="570" t="s">
        <v>88</v>
      </c>
      <c r="C96" s="570">
        <f t="shared" si="3"/>
        <v>7.3063892311806169E-2</v>
      </c>
      <c r="D96" s="570">
        <f t="shared" si="3"/>
        <v>6.9309419530158248E-2</v>
      </c>
      <c r="E96" s="570">
        <f t="shared" si="3"/>
        <v>5.2075630131093044E-2</v>
      </c>
      <c r="F96" s="570">
        <f t="shared" si="3"/>
        <v>3.6535301139187584E-2</v>
      </c>
      <c r="G96" s="571">
        <f t="shared" si="3"/>
        <v>6.9706423085831457E-2</v>
      </c>
      <c r="H96" s="571">
        <f t="shared" si="3"/>
        <v>5.0246795358512807E-2</v>
      </c>
      <c r="I96" s="571">
        <f t="shared" si="3"/>
        <v>5.7198882743572585E-2</v>
      </c>
    </row>
    <row r="97" spans="1:9">
      <c r="A97" s="526" t="s">
        <v>428</v>
      </c>
      <c r="B97" s="568" t="s">
        <v>88</v>
      </c>
      <c r="C97" s="568">
        <f t="shared" si="3"/>
        <v>3.1547811032912383E-2</v>
      </c>
      <c r="D97" s="568">
        <f t="shared" si="3"/>
        <v>2.0632948682270287E-2</v>
      </c>
      <c r="E97" s="568">
        <f t="shared" si="3"/>
        <v>7.9300291473806215E-3</v>
      </c>
      <c r="F97" s="568">
        <f t="shared" si="3"/>
        <v>1.5955647727935039E-3</v>
      </c>
      <c r="G97" s="569">
        <f t="shared" si="3"/>
        <v>2.1787093731504403E-2</v>
      </c>
      <c r="H97" s="569">
        <f t="shared" si="3"/>
        <v>7.1845694650309209E-3</v>
      </c>
      <c r="I97" s="569">
        <f t="shared" si="3"/>
        <v>1.2401423112989586E-2</v>
      </c>
    </row>
    <row r="98" spans="1:9">
      <c r="A98" s="525" t="s">
        <v>429</v>
      </c>
      <c r="B98" s="572" t="s">
        <v>88</v>
      </c>
      <c r="C98" s="572">
        <f t="shared" si="3"/>
        <v>9.7807449186907813E-2</v>
      </c>
      <c r="D98" s="572">
        <f t="shared" si="3"/>
        <v>7.2029072726228147E-2</v>
      </c>
      <c r="E98" s="572">
        <f t="shared" si="3"/>
        <v>4.4114046626963978E-2</v>
      </c>
      <c r="F98" s="572">
        <f t="shared" si="3"/>
        <v>2.6081236929264635E-2</v>
      </c>
      <c r="G98" s="573">
        <f t="shared" si="3"/>
        <v>7.4754897108465432E-2</v>
      </c>
      <c r="H98" s="573">
        <f t="shared" si="3"/>
        <v>4.1991888888884388E-2</v>
      </c>
      <c r="I98" s="573">
        <f t="shared" si="3"/>
        <v>5.3696701875376111E-2</v>
      </c>
    </row>
    <row r="99" spans="1:9">
      <c r="A99" s="526" t="s">
        <v>472</v>
      </c>
      <c r="B99" s="568" t="s">
        <v>88</v>
      </c>
      <c r="C99" s="568">
        <f t="shared" si="3"/>
        <v>1.4856609630297368E-2</v>
      </c>
      <c r="D99" s="568">
        <f t="shared" si="3"/>
        <v>8.9344550296715491E-3</v>
      </c>
      <c r="E99" s="568">
        <f t="shared" si="3"/>
        <v>8.6433687884227284E-3</v>
      </c>
      <c r="F99" s="568">
        <f t="shared" si="3"/>
        <v>5.6833175080965703E-3</v>
      </c>
      <c r="G99" s="569">
        <f t="shared" si="3"/>
        <v>9.5606676189690758E-3</v>
      </c>
      <c r="H99" s="569">
        <f t="shared" si="3"/>
        <v>8.2950206477301544E-3</v>
      </c>
      <c r="I99" s="569">
        <f t="shared" si="3"/>
        <v>8.7471904678696789E-3</v>
      </c>
    </row>
    <row r="100" spans="1:9">
      <c r="A100" s="527" t="s">
        <v>430</v>
      </c>
      <c r="B100" s="570" t="s">
        <v>88</v>
      </c>
      <c r="C100" s="570">
        <f t="shared" si="3"/>
        <v>3.0723554173523984E-3</v>
      </c>
      <c r="D100" s="570">
        <f t="shared" si="3"/>
        <v>8.5546526806393847E-4</v>
      </c>
      <c r="E100" s="570">
        <f t="shared" si="3"/>
        <v>7.7865195656216855E-4</v>
      </c>
      <c r="F100" s="570">
        <f t="shared" si="3"/>
        <v>4.4641853246131611E-4</v>
      </c>
      <c r="G100" s="571">
        <f t="shared" si="3"/>
        <v>1.0898805945894145E-3</v>
      </c>
      <c r="H100" s="571">
        <f t="shared" si="3"/>
        <v>7.3955368271445777E-4</v>
      </c>
      <c r="I100" s="571">
        <f t="shared" si="3"/>
        <v>8.6471041061746807E-4</v>
      </c>
    </row>
    <row r="101" spans="1:9">
      <c r="A101" s="529" t="s">
        <v>431</v>
      </c>
      <c r="B101" s="576" t="s">
        <v>88</v>
      </c>
      <c r="C101" s="576">
        <f t="shared" si="3"/>
        <v>6.4869566176247617E-2</v>
      </c>
      <c r="D101" s="576">
        <f t="shared" si="3"/>
        <v>4.2080834446024916E-2</v>
      </c>
      <c r="E101" s="576">
        <f t="shared" si="3"/>
        <v>1.9472236397283307E-2</v>
      </c>
      <c r="F101" s="576">
        <f t="shared" si="3"/>
        <v>1.2931796059584885E-2</v>
      </c>
      <c r="G101" s="577">
        <f t="shared" si="3"/>
        <v>4.4490506267232444E-2</v>
      </c>
      <c r="H101" s="577">
        <f t="shared" si="3"/>
        <v>1.8702536816032501E-2</v>
      </c>
      <c r="I101" s="577">
        <f t="shared" si="3"/>
        <v>2.791546872340249E-2</v>
      </c>
    </row>
    <row r="102" spans="1:9">
      <c r="A102" s="528" t="s">
        <v>432</v>
      </c>
      <c r="B102" s="570" t="s">
        <v>88</v>
      </c>
      <c r="C102" s="570" t="str">
        <f t="shared" si="3"/>
        <v>-</v>
      </c>
      <c r="D102" s="570">
        <f t="shared" si="3"/>
        <v>2.3306423649663706E-4</v>
      </c>
      <c r="E102" s="570">
        <f t="shared" si="3"/>
        <v>8.3492032211213778E-5</v>
      </c>
      <c r="F102" s="570">
        <f t="shared" si="3"/>
        <v>1.6004982081303933E-4</v>
      </c>
      <c r="G102" s="571">
        <f t="shared" si="3"/>
        <v>2.0841989661838715E-4</v>
      </c>
      <c r="H102" s="571">
        <f t="shared" si="3"/>
        <v>9.2501593461802135E-5</v>
      </c>
      <c r="I102" s="571">
        <f t="shared" si="3"/>
        <v>1.3391421549601218E-4</v>
      </c>
    </row>
    <row r="103" spans="1:9">
      <c r="A103" s="529" t="s">
        <v>433</v>
      </c>
      <c r="B103" s="568" t="s">
        <v>88</v>
      </c>
      <c r="C103" s="568">
        <f t="shared" si="3"/>
        <v>3.5462801389015241E-3</v>
      </c>
      <c r="D103" s="568">
        <f t="shared" si="3"/>
        <v>2.0445546564835521E-3</v>
      </c>
      <c r="E103" s="568">
        <f t="shared" si="3"/>
        <v>4.5455565872527777E-3</v>
      </c>
      <c r="F103" s="568">
        <f t="shared" si="3"/>
        <v>3.5348637844084168E-4</v>
      </c>
      <c r="G103" s="569">
        <f t="shared" si="3"/>
        <v>2.2033481028870404E-3</v>
      </c>
      <c r="H103" s="569">
        <f t="shared" si="3"/>
        <v>4.052220585745581E-3</v>
      </c>
      <c r="I103" s="569">
        <f t="shared" si="3"/>
        <v>3.391689273893102E-3</v>
      </c>
    </row>
    <row r="104" spans="1:9">
      <c r="A104" s="528" t="s">
        <v>434</v>
      </c>
      <c r="B104" s="580" t="s">
        <v>88</v>
      </c>
      <c r="C104" s="580">
        <f t="shared" ref="C104:I113" si="4">IF(C39="-","-",C39/C$61)</f>
        <v>1.052213961275549E-2</v>
      </c>
      <c r="D104" s="580">
        <f t="shared" si="4"/>
        <v>1.7761912387133278E-2</v>
      </c>
      <c r="E104" s="580">
        <f t="shared" si="4"/>
        <v>1.0446359024338677E-2</v>
      </c>
      <c r="F104" s="580">
        <f t="shared" si="4"/>
        <v>6.5062833609223266E-3</v>
      </c>
      <c r="G104" s="581">
        <f t="shared" si="4"/>
        <v>1.6996351072870567E-2</v>
      </c>
      <c r="H104" s="581">
        <f t="shared" si="4"/>
        <v>9.9826650312611759E-3</v>
      </c>
      <c r="I104" s="581">
        <f t="shared" si="4"/>
        <v>1.2488361912214462E-2</v>
      </c>
    </row>
    <row r="105" spans="1:9" s="7" customFormat="1">
      <c r="A105" s="559" t="s">
        <v>494</v>
      </c>
      <c r="B105" s="578" t="s">
        <v>88</v>
      </c>
      <c r="C105" s="578">
        <f t="shared" si="4"/>
        <v>1.0172037200908245E-2</v>
      </c>
      <c r="D105" s="578">
        <f t="shared" si="4"/>
        <v>1.8217039576235976E-2</v>
      </c>
      <c r="E105" s="578">
        <f t="shared" si="4"/>
        <v>2.5707879222348233E-2</v>
      </c>
      <c r="F105" s="578">
        <f t="shared" si="4"/>
        <v>1.6944973609562878E-2</v>
      </c>
      <c r="G105" s="579">
        <f t="shared" si="4"/>
        <v>1.7366357117776308E-2</v>
      </c>
      <c r="H105" s="579">
        <f t="shared" si="4"/>
        <v>2.4676632940377762E-2</v>
      </c>
      <c r="I105" s="579">
        <f t="shared" si="4"/>
        <v>2.2064985667638211E-2</v>
      </c>
    </row>
    <row r="106" spans="1:9">
      <c r="A106" s="528" t="s">
        <v>473</v>
      </c>
      <c r="B106" s="580" t="s">
        <v>88</v>
      </c>
      <c r="C106" s="580">
        <f t="shared" si="4"/>
        <v>4.5118184833857567E-3</v>
      </c>
      <c r="D106" s="580">
        <f t="shared" si="4"/>
        <v>1.104167625883549E-2</v>
      </c>
      <c r="E106" s="580">
        <f t="shared" si="4"/>
        <v>1.6426751281719762E-2</v>
      </c>
      <c r="F106" s="580">
        <f t="shared" si="4"/>
        <v>5.6733359063684445E-3</v>
      </c>
      <c r="G106" s="581">
        <f t="shared" si="4"/>
        <v>1.0351205744324412E-2</v>
      </c>
      <c r="H106" s="581">
        <f t="shared" si="4"/>
        <v>1.516125555298164E-2</v>
      </c>
      <c r="I106" s="581">
        <f t="shared" si="4"/>
        <v>1.3442831556250066E-2</v>
      </c>
    </row>
    <row r="107" spans="1:9">
      <c r="A107" s="529" t="s">
        <v>570</v>
      </c>
      <c r="B107" s="576" t="s">
        <v>88</v>
      </c>
      <c r="C107" s="576">
        <f t="shared" si="4"/>
        <v>5.6599889915304622E-3</v>
      </c>
      <c r="D107" s="576">
        <f t="shared" si="4"/>
        <v>7.1055527011072046E-3</v>
      </c>
      <c r="E107" s="576">
        <f t="shared" si="4"/>
        <v>8.4234370642769126E-3</v>
      </c>
      <c r="F107" s="576">
        <f t="shared" si="4"/>
        <v>1.1271637703194434E-2</v>
      </c>
      <c r="G107" s="577">
        <f t="shared" si="4"/>
        <v>6.9526982785561063E-3</v>
      </c>
      <c r="H107" s="577">
        <f t="shared" si="4"/>
        <v>8.7586222698443628E-3</v>
      </c>
      <c r="I107" s="577">
        <f t="shared" si="4"/>
        <v>8.1134432437735549E-3</v>
      </c>
    </row>
    <row r="108" spans="1:9">
      <c r="A108" s="556" t="s">
        <v>435</v>
      </c>
      <c r="B108" s="582" t="s">
        <v>88</v>
      </c>
      <c r="C108" s="582">
        <f t="shared" si="4"/>
        <v>0.24284035973252541</v>
      </c>
      <c r="D108" s="582">
        <f t="shared" si="4"/>
        <v>0.26100728026938746</v>
      </c>
      <c r="E108" s="582">
        <f t="shared" si="4"/>
        <v>0.27410584142301397</v>
      </c>
      <c r="F108" s="582">
        <f t="shared" si="4"/>
        <v>0.38051735903798467</v>
      </c>
      <c r="G108" s="583">
        <f t="shared" si="4"/>
        <v>0.25908628765905223</v>
      </c>
      <c r="H108" s="583">
        <f t="shared" si="4"/>
        <v>0.28662866985827545</v>
      </c>
      <c r="I108" s="583">
        <f t="shared" si="4"/>
        <v>0.27678895910227225</v>
      </c>
    </row>
    <row r="109" spans="1:9">
      <c r="A109" s="529" t="s">
        <v>474</v>
      </c>
      <c r="B109" s="576" t="s">
        <v>88</v>
      </c>
      <c r="C109" s="576">
        <f t="shared" si="4"/>
        <v>2.4667058119757081E-2</v>
      </c>
      <c r="D109" s="576">
        <f t="shared" si="4"/>
        <v>3.438259776168693E-2</v>
      </c>
      <c r="E109" s="576">
        <f t="shared" si="4"/>
        <v>2.9362384847065354E-2</v>
      </c>
      <c r="F109" s="576">
        <f t="shared" si="4"/>
        <v>2.6374833697336723E-2</v>
      </c>
      <c r="G109" s="577">
        <f t="shared" si="4"/>
        <v>3.3355272482901606E-2</v>
      </c>
      <c r="H109" s="577">
        <f t="shared" si="4"/>
        <v>2.9010800435285412E-2</v>
      </c>
      <c r="I109" s="577">
        <f t="shared" si="4"/>
        <v>3.0562893144118936E-2</v>
      </c>
    </row>
    <row r="110" spans="1:9">
      <c r="A110" s="528" t="s">
        <v>436</v>
      </c>
      <c r="B110" s="580" t="s">
        <v>88</v>
      </c>
      <c r="C110" s="580">
        <f t="shared" si="4"/>
        <v>1.4669153220804355E-2</v>
      </c>
      <c r="D110" s="580">
        <f t="shared" si="4"/>
        <v>1.0829093424940074E-2</v>
      </c>
      <c r="E110" s="580">
        <f t="shared" si="4"/>
        <v>1.8946524286839021E-2</v>
      </c>
      <c r="F110" s="580">
        <f t="shared" si="4"/>
        <v>1.8567844373290794E-2</v>
      </c>
      <c r="G110" s="581">
        <f t="shared" si="4"/>
        <v>1.1235144161346149E-2</v>
      </c>
      <c r="H110" s="581">
        <f t="shared" si="4"/>
        <v>1.8901946542180123E-2</v>
      </c>
      <c r="I110" s="581">
        <f t="shared" si="4"/>
        <v>1.6162936396562071E-2</v>
      </c>
    </row>
    <row r="111" spans="1:9">
      <c r="A111" s="529" t="s">
        <v>437</v>
      </c>
      <c r="B111" s="576" t="s">
        <v>88</v>
      </c>
      <c r="C111" s="576">
        <f t="shared" si="4"/>
        <v>0.11771734146379564</v>
      </c>
      <c r="D111" s="576">
        <f t="shared" si="4"/>
        <v>0.16659447922977974</v>
      </c>
      <c r="E111" s="576">
        <f t="shared" si="4"/>
        <v>0.16942564016130796</v>
      </c>
      <c r="F111" s="576">
        <f t="shared" si="4"/>
        <v>0.2503663362565276</v>
      </c>
      <c r="G111" s="577">
        <f t="shared" si="4"/>
        <v>0.16142618966040553</v>
      </c>
      <c r="H111" s="577">
        <f t="shared" si="4"/>
        <v>0.17895099574502121</v>
      </c>
      <c r="I111" s="577">
        <f t="shared" si="4"/>
        <v>0.17269013490657439</v>
      </c>
    </row>
    <row r="112" spans="1:9">
      <c r="A112" s="528" t="s">
        <v>438</v>
      </c>
      <c r="B112" s="580" t="s">
        <v>88</v>
      </c>
      <c r="C112" s="580">
        <f t="shared" si="4"/>
        <v>5.8338915674939554E-3</v>
      </c>
      <c r="D112" s="580">
        <f t="shared" si="4"/>
        <v>3.9444356388900551E-3</v>
      </c>
      <c r="E112" s="580">
        <f t="shared" si="4"/>
        <v>8.4533846278834653E-3</v>
      </c>
      <c r="F112" s="580">
        <f t="shared" si="4"/>
        <v>1.8404582082956058E-2</v>
      </c>
      <c r="G112" s="581">
        <f t="shared" si="4"/>
        <v>4.1442280259417182E-3</v>
      </c>
      <c r="H112" s="581">
        <f t="shared" si="4"/>
        <v>9.6244728296923342E-3</v>
      </c>
      <c r="I112" s="581">
        <f t="shared" si="4"/>
        <v>7.6666170414886299E-3</v>
      </c>
    </row>
    <row r="113" spans="1:11">
      <c r="A113" s="526" t="s">
        <v>439</v>
      </c>
      <c r="B113" s="568" t="s">
        <v>88</v>
      </c>
      <c r="C113" s="568">
        <f t="shared" si="4"/>
        <v>1.7718536038954177E-2</v>
      </c>
      <c r="D113" s="568">
        <f t="shared" si="4"/>
        <v>5.2250937384087561E-3</v>
      </c>
      <c r="E113" s="568">
        <f t="shared" si="4"/>
        <v>5.4826383476057625E-3</v>
      </c>
      <c r="F113" s="568">
        <f t="shared" si="4"/>
        <v>1.2331867376408265E-2</v>
      </c>
      <c r="G113" s="569">
        <f t="shared" si="4"/>
        <v>6.5461580233340394E-3</v>
      </c>
      <c r="H113" s="569">
        <f t="shared" si="4"/>
        <v>6.2886906547291411E-3</v>
      </c>
      <c r="I113" s="569">
        <f t="shared" si="4"/>
        <v>6.3806726145429309E-3</v>
      </c>
      <c r="K113" s="271"/>
    </row>
    <row r="114" spans="1:11" s="47" customFormat="1">
      <c r="A114" s="527" t="s">
        <v>440</v>
      </c>
      <c r="B114" s="570" t="s">
        <v>88</v>
      </c>
      <c r="C114" s="570">
        <f t="shared" ref="C114:I123" si="5">IF(C49="-","-",C49/C$61)</f>
        <v>4.8739355646159485E-2</v>
      </c>
      <c r="D114" s="570">
        <f t="shared" si="5"/>
        <v>3.8657207735613881E-2</v>
      </c>
      <c r="E114" s="570">
        <f t="shared" si="5"/>
        <v>3.8695970758078728E-2</v>
      </c>
      <c r="F114" s="570">
        <f t="shared" si="5"/>
        <v>5.4471780520410885E-2</v>
      </c>
      <c r="G114" s="571">
        <f t="shared" si="5"/>
        <v>3.9723277648217092E-2</v>
      </c>
      <c r="H114" s="571">
        <f t="shared" si="5"/>
        <v>4.0552517648044302E-2</v>
      </c>
      <c r="I114" s="571">
        <f t="shared" si="5"/>
        <v>4.0256265518625559E-2</v>
      </c>
    </row>
    <row r="115" spans="1:11" s="7" customFormat="1">
      <c r="A115" s="553" t="s">
        <v>441</v>
      </c>
      <c r="B115" s="574" t="s">
        <v>88</v>
      </c>
      <c r="C115" s="574">
        <f t="shared" si="5"/>
        <v>6.9594110928249228E-2</v>
      </c>
      <c r="D115" s="574">
        <f t="shared" si="5"/>
        <v>8.600733120125735E-2</v>
      </c>
      <c r="E115" s="574">
        <f t="shared" si="5"/>
        <v>0.10928704553022819</v>
      </c>
      <c r="F115" s="574">
        <f t="shared" si="5"/>
        <v>0.11075963890006879</v>
      </c>
      <c r="G115" s="575">
        <f t="shared" si="5"/>
        <v>8.4271791690871983E-2</v>
      </c>
      <c r="H115" s="575">
        <f t="shared" si="5"/>
        <v>0.109460358449548</v>
      </c>
      <c r="I115" s="575">
        <f t="shared" si="5"/>
        <v>0.10046156622529184</v>
      </c>
    </row>
    <row r="116" spans="1:11">
      <c r="A116" s="527" t="s">
        <v>442</v>
      </c>
      <c r="B116" s="570" t="s">
        <v>88</v>
      </c>
      <c r="C116" s="570">
        <f t="shared" si="5"/>
        <v>2.2136396591601404E-3</v>
      </c>
      <c r="D116" s="570">
        <f t="shared" si="5"/>
        <v>6.9408050793878448E-3</v>
      </c>
      <c r="E116" s="570">
        <f t="shared" si="5"/>
        <v>8.4426726736041673E-3</v>
      </c>
      <c r="F116" s="570">
        <f t="shared" si="5"/>
        <v>1.7668582369324772E-5</v>
      </c>
      <c r="G116" s="571">
        <f t="shared" si="5"/>
        <v>6.440952129131915E-3</v>
      </c>
      <c r="H116" s="571">
        <f t="shared" si="5"/>
        <v>7.4511782030978815E-3</v>
      </c>
      <c r="I116" s="571">
        <f t="shared" si="5"/>
        <v>7.0902765010491791E-3</v>
      </c>
    </row>
    <row r="117" spans="1:11">
      <c r="A117" s="526" t="s">
        <v>443</v>
      </c>
      <c r="B117" s="568" t="s">
        <v>88</v>
      </c>
      <c r="C117" s="568">
        <f t="shared" si="5"/>
        <v>1.3068652234360942E-2</v>
      </c>
      <c r="D117" s="568">
        <f t="shared" si="5"/>
        <v>3.7405614756497445E-2</v>
      </c>
      <c r="E117" s="568">
        <f t="shared" si="5"/>
        <v>6.0476908752803642E-2</v>
      </c>
      <c r="F117" s="568">
        <f t="shared" si="5"/>
        <v>6.3012589668055521E-2</v>
      </c>
      <c r="G117" s="569">
        <f t="shared" si="5"/>
        <v>3.483221165939282E-2</v>
      </c>
      <c r="H117" s="569">
        <f t="shared" si="5"/>
        <v>6.0775329156679131E-2</v>
      </c>
      <c r="I117" s="569">
        <f t="shared" si="5"/>
        <v>5.1506968837282938E-2</v>
      </c>
    </row>
    <row r="118" spans="1:11">
      <c r="A118" s="527" t="s">
        <v>444</v>
      </c>
      <c r="B118" s="570" t="s">
        <v>88</v>
      </c>
      <c r="C118" s="570">
        <f t="shared" si="5"/>
        <v>5.1224761153886092E-2</v>
      </c>
      <c r="D118" s="570">
        <f t="shared" si="5"/>
        <v>4.0814274288084505E-2</v>
      </c>
      <c r="E118" s="570">
        <f t="shared" si="5"/>
        <v>3.7955376844791729E-2</v>
      </c>
      <c r="F118" s="570">
        <f t="shared" si="5"/>
        <v>4.5887258841060312E-2</v>
      </c>
      <c r="G118" s="571">
        <f t="shared" si="5"/>
        <v>4.1915087353564071E-2</v>
      </c>
      <c r="H118" s="571">
        <f t="shared" si="5"/>
        <v>3.8888825654938217E-2</v>
      </c>
      <c r="I118" s="571">
        <f t="shared" si="5"/>
        <v>3.9969978430621028E-2</v>
      </c>
    </row>
    <row r="119" spans="1:11">
      <c r="A119" s="526" t="s">
        <v>445</v>
      </c>
      <c r="B119" s="568" t="s">
        <v>88</v>
      </c>
      <c r="C119" s="568">
        <f t="shared" si="5"/>
        <v>3.0868281548500211E-3</v>
      </c>
      <c r="D119" s="568">
        <f t="shared" si="5"/>
        <v>8.4663707728755062E-4</v>
      </c>
      <c r="E119" s="568">
        <f t="shared" si="5"/>
        <v>2.4120872590286586E-3</v>
      </c>
      <c r="F119" s="568">
        <f t="shared" si="5"/>
        <v>1.8421218085836267E-3</v>
      </c>
      <c r="G119" s="569">
        <f t="shared" si="5"/>
        <v>1.0835162574199485E-3</v>
      </c>
      <c r="H119" s="569">
        <f t="shared" si="5"/>
        <v>2.3450119329215869E-3</v>
      </c>
      <c r="I119" s="569">
        <f t="shared" si="5"/>
        <v>1.8943424563387023E-3</v>
      </c>
    </row>
    <row r="120" spans="1:11" s="7" customFormat="1">
      <c r="A120" s="525" t="s">
        <v>446</v>
      </c>
      <c r="B120" s="572" t="s">
        <v>88</v>
      </c>
      <c r="C120" s="572">
        <f t="shared" si="5"/>
        <v>6.9232292490808672E-2</v>
      </c>
      <c r="D120" s="572">
        <f t="shared" si="5"/>
        <v>8.3351594106408494E-2</v>
      </c>
      <c r="E120" s="572">
        <f t="shared" si="5"/>
        <v>7.4063507779702178E-2</v>
      </c>
      <c r="F120" s="572">
        <f t="shared" si="5"/>
        <v>7.301656395177808E-2</v>
      </c>
      <c r="G120" s="573">
        <f t="shared" si="5"/>
        <v>8.1858614792298501E-2</v>
      </c>
      <c r="H120" s="573">
        <f t="shared" si="5"/>
        <v>7.3940300138574166E-2</v>
      </c>
      <c r="I120" s="573">
        <f t="shared" si="5"/>
        <v>7.6769172671624183E-2</v>
      </c>
    </row>
    <row r="121" spans="1:11" s="47" customFormat="1">
      <c r="A121" s="526" t="s">
        <v>447</v>
      </c>
      <c r="B121" s="568" t="s">
        <v>88</v>
      </c>
      <c r="C121" s="568">
        <f t="shared" si="5"/>
        <v>3.5776147642138365E-2</v>
      </c>
      <c r="D121" s="568">
        <f t="shared" si="5"/>
        <v>5.3580164114708353E-2</v>
      </c>
      <c r="E121" s="568">
        <f t="shared" si="5"/>
        <v>5.702787371395529E-2</v>
      </c>
      <c r="F121" s="568">
        <f t="shared" si="5"/>
        <v>5.4220519511392562E-2</v>
      </c>
      <c r="G121" s="569">
        <f t="shared" si="5"/>
        <v>5.1697559410298001E-2</v>
      </c>
      <c r="H121" s="569">
        <f t="shared" si="5"/>
        <v>5.6697508947345231E-2</v>
      </c>
      <c r="I121" s="569">
        <f t="shared" si="5"/>
        <v>5.4911241586807519E-2</v>
      </c>
    </row>
    <row r="122" spans="1:11">
      <c r="A122" s="527" t="s">
        <v>448</v>
      </c>
      <c r="B122" s="570" t="s">
        <v>88</v>
      </c>
      <c r="C122" s="570">
        <f t="shared" si="5"/>
        <v>3.5538610966383738E-4</v>
      </c>
      <c r="D122" s="570">
        <f t="shared" si="5"/>
        <v>6.3888937557120089E-4</v>
      </c>
      <c r="E122" s="570">
        <f t="shared" si="5"/>
        <v>4.0272357252612044E-4</v>
      </c>
      <c r="F122" s="570" t="str">
        <f t="shared" si="5"/>
        <v>-</v>
      </c>
      <c r="G122" s="571">
        <f t="shared" si="5"/>
        <v>6.0891160239313642E-4</v>
      </c>
      <c r="H122" s="571">
        <f t="shared" si="5"/>
        <v>3.5532979639968566E-4</v>
      </c>
      <c r="I122" s="571">
        <f t="shared" si="5"/>
        <v>4.4592366334308145E-4</v>
      </c>
    </row>
    <row r="123" spans="1:11">
      <c r="A123" s="526" t="s">
        <v>449</v>
      </c>
      <c r="B123" s="568" t="s">
        <v>88</v>
      </c>
      <c r="C123" s="568">
        <f t="shared" si="5"/>
        <v>2.6183479393119064E-2</v>
      </c>
      <c r="D123" s="568">
        <f t="shared" si="5"/>
        <v>2.3882076015612045E-2</v>
      </c>
      <c r="E123" s="568">
        <f t="shared" si="5"/>
        <v>1.3418314225170758E-2</v>
      </c>
      <c r="F123" s="568">
        <f t="shared" si="5"/>
        <v>1.4183741324611325E-2</v>
      </c>
      <c r="G123" s="569">
        <f t="shared" si="5"/>
        <v>2.4125428939928549E-2</v>
      </c>
      <c r="H123" s="569">
        <f t="shared" si="5"/>
        <v>1.3508392092638124E-2</v>
      </c>
      <c r="I123" s="569">
        <f t="shared" si="5"/>
        <v>1.7301402489106939E-2</v>
      </c>
    </row>
    <row r="124" spans="1:11">
      <c r="A124" s="528" t="s">
        <v>450</v>
      </c>
      <c r="B124" s="580" t="s">
        <v>88</v>
      </c>
      <c r="C124" s="580">
        <f t="shared" ref="C124:I126" si="6">IF(C59="-","-",C59/C$61)</f>
        <v>2.8991420193649822E-3</v>
      </c>
      <c r="D124" s="580">
        <f t="shared" si="6"/>
        <v>5.0843044682733164E-3</v>
      </c>
      <c r="E124" s="580">
        <f t="shared" si="6"/>
        <v>2.4483854812436512E-3</v>
      </c>
      <c r="F124" s="580">
        <f t="shared" si="6"/>
        <v>4.6123031157741896E-3</v>
      </c>
      <c r="G124" s="581">
        <f t="shared" si="6"/>
        <v>4.8532443362561094E-3</v>
      </c>
      <c r="H124" s="581">
        <f t="shared" si="6"/>
        <v>2.7030556134675027E-3</v>
      </c>
      <c r="I124" s="581">
        <f t="shared" si="6"/>
        <v>3.471216839883994E-3</v>
      </c>
    </row>
    <row r="125" spans="1:11" s="7" customFormat="1">
      <c r="A125" s="559" t="s">
        <v>451</v>
      </c>
      <c r="B125" s="578" t="s">
        <v>88</v>
      </c>
      <c r="C125" s="578">
        <f t="shared" si="6"/>
        <v>4.3595790684702915E-2</v>
      </c>
      <c r="D125" s="578">
        <f t="shared" si="6"/>
        <v>4.0975572124485098E-2</v>
      </c>
      <c r="E125" s="578">
        <f t="shared" si="6"/>
        <v>4.4468918369445297E-2</v>
      </c>
      <c r="F125" s="578">
        <f t="shared" si="6"/>
        <v>4.8556247358317477E-2</v>
      </c>
      <c r="G125" s="579">
        <f t="shared" si="6"/>
        <v>4.1252661877948286E-2</v>
      </c>
      <c r="H125" s="579">
        <f t="shared" si="6"/>
        <v>4.4949914592985765E-2</v>
      </c>
      <c r="I125" s="579">
        <f t="shared" si="6"/>
        <v>4.3629044866035228E-2</v>
      </c>
    </row>
    <row r="126" spans="1:11">
      <c r="A126" s="588" t="s">
        <v>453</v>
      </c>
      <c r="B126" s="591" t="s">
        <v>88</v>
      </c>
      <c r="C126" s="591">
        <f t="shared" si="6"/>
        <v>1</v>
      </c>
      <c r="D126" s="591">
        <f t="shared" si="6"/>
        <v>1</v>
      </c>
      <c r="E126" s="591">
        <f t="shared" si="6"/>
        <v>1</v>
      </c>
      <c r="F126" s="591">
        <f t="shared" si="6"/>
        <v>1</v>
      </c>
      <c r="G126" s="591">
        <f t="shared" si="6"/>
        <v>1</v>
      </c>
      <c r="H126" s="591">
        <f t="shared" si="6"/>
        <v>1</v>
      </c>
      <c r="I126" s="591">
        <f t="shared" si="6"/>
        <v>1</v>
      </c>
    </row>
    <row r="127" spans="1:11">
      <c r="A127" s="565" t="s">
        <v>485</v>
      </c>
      <c r="B127" s="3"/>
      <c r="C127" s="213"/>
      <c r="D127" s="3"/>
      <c r="E127" s="3"/>
      <c r="F127" s="213"/>
      <c r="G127" s="3"/>
      <c r="H127" s="3"/>
      <c r="I127" s="3"/>
    </row>
    <row r="128" spans="1:11">
      <c r="A128" s="38" t="s">
        <v>495</v>
      </c>
      <c r="B128" s="3"/>
      <c r="C128" s="213"/>
      <c r="D128" s="3"/>
      <c r="E128" s="3"/>
      <c r="F128" s="213"/>
      <c r="G128" s="3"/>
      <c r="H128" s="3"/>
      <c r="I128" s="3"/>
    </row>
    <row r="129" spans="1:9">
      <c r="A129" s="243" t="s">
        <v>662</v>
      </c>
      <c r="B129" s="3"/>
      <c r="C129" s="213"/>
      <c r="D129" s="3"/>
      <c r="E129" s="3"/>
      <c r="F129" s="213"/>
      <c r="G129" s="3"/>
      <c r="H129" s="3"/>
      <c r="I129" s="3"/>
    </row>
    <row r="132" spans="1:9" ht="16.5">
      <c r="A132" s="88" t="s">
        <v>734</v>
      </c>
    </row>
    <row r="133" spans="1:9" ht="13.5" thickBot="1">
      <c r="A133" s="206"/>
      <c r="I133" s="443" t="s">
        <v>461</v>
      </c>
    </row>
    <row r="134" spans="1:9">
      <c r="A134" s="205" t="s">
        <v>483</v>
      </c>
      <c r="B134" s="530" t="s">
        <v>99</v>
      </c>
      <c r="C134" s="530" t="s">
        <v>100</v>
      </c>
      <c r="D134" s="530" t="s">
        <v>101</v>
      </c>
      <c r="E134" s="530" t="s">
        <v>341</v>
      </c>
      <c r="F134" s="531">
        <v>300000</v>
      </c>
      <c r="G134" s="532" t="s">
        <v>476</v>
      </c>
      <c r="H134" s="532" t="s">
        <v>476</v>
      </c>
      <c r="I134" s="532" t="s">
        <v>467</v>
      </c>
    </row>
    <row r="135" spans="1:9">
      <c r="A135" s="204"/>
      <c r="B135" s="533" t="s">
        <v>38</v>
      </c>
      <c r="C135" s="533" t="s">
        <v>38</v>
      </c>
      <c r="D135" s="533" t="s">
        <v>38</v>
      </c>
      <c r="E135" s="533" t="s">
        <v>38</v>
      </c>
      <c r="F135" s="533" t="s">
        <v>39</v>
      </c>
      <c r="G135" s="534" t="s">
        <v>741</v>
      </c>
      <c r="H135" s="534" t="s">
        <v>357</v>
      </c>
      <c r="I135" s="534" t="s">
        <v>115</v>
      </c>
    </row>
    <row r="136" spans="1:9" ht="13.5" thickBot="1">
      <c r="A136" s="207"/>
      <c r="B136" s="535" t="s">
        <v>102</v>
      </c>
      <c r="C136" s="535" t="s">
        <v>103</v>
      </c>
      <c r="D136" s="535" t="s">
        <v>104</v>
      </c>
      <c r="E136" s="535" t="s">
        <v>342</v>
      </c>
      <c r="F136" s="535" t="s">
        <v>105</v>
      </c>
      <c r="G136" s="536" t="s">
        <v>357</v>
      </c>
      <c r="H136" s="536" t="s">
        <v>105</v>
      </c>
      <c r="I136" s="536" t="s">
        <v>477</v>
      </c>
    </row>
    <row r="138" spans="1:9">
      <c r="A138" s="548" t="s">
        <v>407</v>
      </c>
      <c r="B138" s="566" t="s">
        <v>88</v>
      </c>
      <c r="C138" s="549">
        <v>119.006</v>
      </c>
      <c r="D138" s="549">
        <v>99.0608</v>
      </c>
      <c r="E138" s="549">
        <v>101.07089999999999</v>
      </c>
      <c r="F138" s="549">
        <v>57.8108</v>
      </c>
      <c r="G138" s="550">
        <v>100.74930000000001</v>
      </c>
      <c r="H138" s="550">
        <v>95.147300000000001</v>
      </c>
      <c r="I138" s="550">
        <v>97.171199999999999</v>
      </c>
    </row>
    <row r="139" spans="1:9">
      <c r="A139" s="526" t="s">
        <v>408</v>
      </c>
      <c r="B139" s="568" t="s">
        <v>88</v>
      </c>
      <c r="C139" s="540">
        <v>111.93519999999999</v>
      </c>
      <c r="D139" s="540">
        <v>94.633200000000002</v>
      </c>
      <c r="E139" s="540">
        <v>96.061300000000003</v>
      </c>
      <c r="F139" s="540">
        <v>53.243499999999997</v>
      </c>
      <c r="G139" s="271">
        <v>96.097899999999996</v>
      </c>
      <c r="H139" s="271">
        <v>90.1982</v>
      </c>
      <c r="I139" s="271">
        <v>92.329700000000003</v>
      </c>
    </row>
    <row r="140" spans="1:9">
      <c r="A140" s="527" t="s">
        <v>409</v>
      </c>
      <c r="B140" s="570" t="s">
        <v>88</v>
      </c>
      <c r="C140" s="541">
        <v>3.7505000000000002</v>
      </c>
      <c r="D140" s="541">
        <v>3.5360999999999998</v>
      </c>
      <c r="E140" s="541">
        <v>3.7042999999999999</v>
      </c>
      <c r="F140" s="541">
        <v>2.9314</v>
      </c>
      <c r="G140" s="542">
        <v>3.5543</v>
      </c>
      <c r="H140" s="542">
        <v>3.5985</v>
      </c>
      <c r="I140" s="542">
        <v>3.5825</v>
      </c>
    </row>
    <row r="141" spans="1:9">
      <c r="A141" s="526" t="s">
        <v>410</v>
      </c>
      <c r="B141" s="568" t="s">
        <v>88</v>
      </c>
      <c r="C141" s="540">
        <v>0.1062</v>
      </c>
      <c r="D141" s="540">
        <v>0.1066</v>
      </c>
      <c r="E141" s="540">
        <v>0.10639999999999999</v>
      </c>
      <c r="F141" s="540">
        <v>0.2676</v>
      </c>
      <c r="G141" s="271">
        <v>0.1065</v>
      </c>
      <c r="H141" s="271">
        <v>0.1285</v>
      </c>
      <c r="I141" s="271">
        <v>0.1205</v>
      </c>
    </row>
    <row r="142" spans="1:9">
      <c r="A142" s="525" t="s">
        <v>411</v>
      </c>
      <c r="B142" s="572" t="s">
        <v>88</v>
      </c>
      <c r="C142" s="551">
        <v>15.0137</v>
      </c>
      <c r="D142" s="551">
        <v>18.115100000000002</v>
      </c>
      <c r="E142" s="551">
        <v>23.5596</v>
      </c>
      <c r="F142" s="551">
        <v>5.6760000000000002</v>
      </c>
      <c r="G142" s="552">
        <v>17.852499999999999</v>
      </c>
      <c r="H142" s="552">
        <v>21.110800000000001</v>
      </c>
      <c r="I142" s="552">
        <v>19.933599999999998</v>
      </c>
    </row>
    <row r="143" spans="1:9">
      <c r="A143" s="526" t="s">
        <v>412</v>
      </c>
      <c r="B143" s="568" t="s">
        <v>88</v>
      </c>
      <c r="C143" s="540">
        <v>6.3299999999999995E-2</v>
      </c>
      <c r="D143" s="540">
        <v>1.4032</v>
      </c>
      <c r="E143" s="540">
        <v>2.2038000000000002</v>
      </c>
      <c r="F143" s="540">
        <v>3.2067000000000001</v>
      </c>
      <c r="G143" s="271">
        <v>1.2897000000000001</v>
      </c>
      <c r="H143" s="271">
        <v>2.3411</v>
      </c>
      <c r="I143" s="271">
        <v>1.9613</v>
      </c>
    </row>
    <row r="144" spans="1:9">
      <c r="A144" s="527" t="s">
        <v>413</v>
      </c>
      <c r="B144" s="570" t="s">
        <v>88</v>
      </c>
      <c r="C144" s="541">
        <v>14.675000000000001</v>
      </c>
      <c r="D144" s="541">
        <v>15.410299999999999</v>
      </c>
      <c r="E144" s="541">
        <v>17.909300000000002</v>
      </c>
      <c r="F144" s="541">
        <v>2.3908999999999998</v>
      </c>
      <c r="G144" s="542">
        <v>15.348000000000001</v>
      </c>
      <c r="H144" s="542">
        <v>15.7844</v>
      </c>
      <c r="I144" s="542">
        <v>15.6267</v>
      </c>
    </row>
    <row r="145" spans="1:9">
      <c r="A145" s="526" t="s">
        <v>414</v>
      </c>
      <c r="B145" s="568" t="s">
        <v>88</v>
      </c>
      <c r="C145" s="540">
        <v>0.20710000000000001</v>
      </c>
      <c r="D145" s="540">
        <v>0.16950000000000001</v>
      </c>
      <c r="E145" s="540">
        <v>0.45529999999999998</v>
      </c>
      <c r="F145" s="540">
        <v>7.8399999999999997E-2</v>
      </c>
      <c r="G145" s="271">
        <v>0.17269999999999999</v>
      </c>
      <c r="H145" s="271">
        <v>0.4037</v>
      </c>
      <c r="I145" s="271">
        <v>0.32029999999999997</v>
      </c>
    </row>
    <row r="146" spans="1:9">
      <c r="A146" s="543" t="s">
        <v>415</v>
      </c>
      <c r="B146" s="570" t="s">
        <v>88</v>
      </c>
      <c r="C146" s="541">
        <v>6.83E-2</v>
      </c>
      <c r="D146" s="541">
        <v>0.99550000000000005</v>
      </c>
      <c r="E146" s="541">
        <v>0.44230000000000003</v>
      </c>
      <c r="F146" s="541" t="s">
        <v>88</v>
      </c>
      <c r="G146" s="542">
        <v>0.91700000000000004</v>
      </c>
      <c r="H146" s="542">
        <v>0.38169999999999998</v>
      </c>
      <c r="I146" s="542">
        <v>0.57509999999999994</v>
      </c>
    </row>
    <row r="147" spans="1:9">
      <c r="A147" s="553" t="s">
        <v>416</v>
      </c>
      <c r="B147" s="574" t="s">
        <v>88</v>
      </c>
      <c r="C147" s="554">
        <v>27.21</v>
      </c>
      <c r="D147" s="554">
        <v>12.3773</v>
      </c>
      <c r="E147" s="554">
        <v>12.802300000000001</v>
      </c>
      <c r="F147" s="554">
        <v>7.2845000000000004</v>
      </c>
      <c r="G147" s="555">
        <v>13.632899999999999</v>
      </c>
      <c r="H147" s="555">
        <v>12.0467</v>
      </c>
      <c r="I147" s="555">
        <v>12.6198</v>
      </c>
    </row>
    <row r="148" spans="1:9">
      <c r="A148" s="527" t="s">
        <v>469</v>
      </c>
      <c r="B148" s="570" t="s">
        <v>88</v>
      </c>
      <c r="C148" s="541">
        <v>1.0298</v>
      </c>
      <c r="D148" s="541">
        <v>0.82579999999999998</v>
      </c>
      <c r="E148" s="541">
        <v>0.34970000000000001</v>
      </c>
      <c r="F148" s="541">
        <v>2.9499999999999998E-2</v>
      </c>
      <c r="G148" s="542">
        <v>0.84309999999999996</v>
      </c>
      <c r="H148" s="542">
        <v>0.30590000000000001</v>
      </c>
      <c r="I148" s="542">
        <v>0.5</v>
      </c>
    </row>
    <row r="149" spans="1:9">
      <c r="A149" s="526" t="s">
        <v>418</v>
      </c>
      <c r="B149" s="568" t="s">
        <v>88</v>
      </c>
      <c r="C149" s="540">
        <v>13.1562</v>
      </c>
      <c r="D149" s="540">
        <v>4.6665000000000001</v>
      </c>
      <c r="E149" s="540">
        <v>2.2635000000000001</v>
      </c>
      <c r="F149" s="540">
        <v>1.843</v>
      </c>
      <c r="G149" s="271">
        <v>5.3852000000000002</v>
      </c>
      <c r="H149" s="271">
        <v>2.2059000000000002</v>
      </c>
      <c r="I149" s="271">
        <v>3.3544999999999998</v>
      </c>
    </row>
    <row r="150" spans="1:9">
      <c r="A150" s="543" t="s">
        <v>419</v>
      </c>
      <c r="B150" s="570" t="s">
        <v>88</v>
      </c>
      <c r="C150" s="541">
        <v>3.3599999999999998E-2</v>
      </c>
      <c r="D150" s="541">
        <v>0.27939999999999998</v>
      </c>
      <c r="E150" s="541">
        <v>0.14449999999999999</v>
      </c>
      <c r="F150" s="541">
        <v>0.66069999999999995</v>
      </c>
      <c r="G150" s="542">
        <v>0.2586</v>
      </c>
      <c r="H150" s="542">
        <v>0.2152</v>
      </c>
      <c r="I150" s="542">
        <v>0.23089999999999999</v>
      </c>
    </row>
    <row r="151" spans="1:9">
      <c r="A151" s="526" t="s">
        <v>420</v>
      </c>
      <c r="B151" s="568" t="s">
        <v>88</v>
      </c>
      <c r="C151" s="540">
        <v>0.26119999999999999</v>
      </c>
      <c r="D151" s="540">
        <v>2.1899000000000002</v>
      </c>
      <c r="E151" s="540">
        <v>3.9996</v>
      </c>
      <c r="F151" s="540">
        <v>4.3570000000000002</v>
      </c>
      <c r="G151" s="271">
        <v>2.0266000000000002</v>
      </c>
      <c r="H151" s="271">
        <v>4.0484999999999998</v>
      </c>
      <c r="I151" s="271">
        <v>3.3180000000000001</v>
      </c>
    </row>
    <row r="152" spans="1:9">
      <c r="A152" s="527" t="s">
        <v>421</v>
      </c>
      <c r="B152" s="570" t="s">
        <v>88</v>
      </c>
      <c r="C152" s="541">
        <v>11.7194</v>
      </c>
      <c r="D152" s="541">
        <v>2.0190999999999999</v>
      </c>
      <c r="E152" s="541">
        <v>4.9867999999999997</v>
      </c>
      <c r="F152" s="541">
        <v>0.16700000000000001</v>
      </c>
      <c r="G152" s="542">
        <v>2.8403</v>
      </c>
      <c r="H152" s="542">
        <v>4.3268000000000004</v>
      </c>
      <c r="I152" s="542">
        <v>3.7896999999999998</v>
      </c>
    </row>
    <row r="153" spans="1:9">
      <c r="A153" s="526" t="s">
        <v>422</v>
      </c>
      <c r="B153" s="568" t="s">
        <v>88</v>
      </c>
      <c r="C153" s="540">
        <v>1.0098</v>
      </c>
      <c r="D153" s="540">
        <v>2.3931</v>
      </c>
      <c r="E153" s="540">
        <v>0.8</v>
      </c>
      <c r="F153" s="540">
        <v>0.22720000000000001</v>
      </c>
      <c r="G153" s="271">
        <v>2.2759999999999998</v>
      </c>
      <c r="H153" s="271">
        <v>0.72150000000000003</v>
      </c>
      <c r="I153" s="271">
        <v>1.2831999999999999</v>
      </c>
    </row>
    <row r="154" spans="1:9">
      <c r="A154" s="525" t="s">
        <v>423</v>
      </c>
      <c r="B154" s="572" t="s">
        <v>88</v>
      </c>
      <c r="C154" s="551">
        <v>50.212400000000002</v>
      </c>
      <c r="D154" s="551">
        <v>30.4389</v>
      </c>
      <c r="E154" s="551">
        <v>39.695700000000002</v>
      </c>
      <c r="F154" s="551">
        <v>53.873699999999999</v>
      </c>
      <c r="G154" s="552">
        <v>32.1128</v>
      </c>
      <c r="H154" s="552">
        <v>41.637099999999997</v>
      </c>
      <c r="I154" s="552">
        <v>38.196100000000001</v>
      </c>
    </row>
    <row r="155" spans="1:9">
      <c r="A155" s="529" t="s">
        <v>470</v>
      </c>
      <c r="B155" s="576" t="s">
        <v>88</v>
      </c>
      <c r="C155" s="544">
        <v>1.8176000000000001</v>
      </c>
      <c r="D155" s="544">
        <v>1.4456</v>
      </c>
      <c r="E155" s="544">
        <v>3.0695000000000001</v>
      </c>
      <c r="F155" s="544">
        <v>3.1153</v>
      </c>
      <c r="G155" s="545">
        <v>1.4771000000000001</v>
      </c>
      <c r="H155" s="545">
        <v>3.0758000000000001</v>
      </c>
      <c r="I155" s="545">
        <v>2.4982000000000002</v>
      </c>
    </row>
    <row r="156" spans="1:9">
      <c r="A156" s="527" t="s">
        <v>424</v>
      </c>
      <c r="B156" s="570" t="s">
        <v>88</v>
      </c>
      <c r="C156" s="541">
        <v>24.470400000000001</v>
      </c>
      <c r="D156" s="541">
        <v>15.534000000000001</v>
      </c>
      <c r="E156" s="541">
        <v>22.431000000000001</v>
      </c>
      <c r="F156" s="541">
        <v>39.929000000000002</v>
      </c>
      <c r="G156" s="542">
        <v>16.290500000000002</v>
      </c>
      <c r="H156" s="542">
        <v>24.827100000000002</v>
      </c>
      <c r="I156" s="542">
        <v>21.742899999999999</v>
      </c>
    </row>
    <row r="157" spans="1:9">
      <c r="A157" s="529" t="s">
        <v>425</v>
      </c>
      <c r="B157" s="576" t="s">
        <v>88</v>
      </c>
      <c r="C157" s="544">
        <v>21.709099999999999</v>
      </c>
      <c r="D157" s="544">
        <v>13.4376</v>
      </c>
      <c r="E157" s="544">
        <v>13.713100000000001</v>
      </c>
      <c r="F157" s="544">
        <v>10.8293</v>
      </c>
      <c r="G157" s="545">
        <v>14.1378</v>
      </c>
      <c r="H157" s="545">
        <v>13.318199999999999</v>
      </c>
      <c r="I157" s="545">
        <v>13.6143</v>
      </c>
    </row>
    <row r="158" spans="1:9">
      <c r="A158" s="525" t="s">
        <v>426</v>
      </c>
      <c r="B158" s="572" t="s">
        <v>88</v>
      </c>
      <c r="C158" s="551">
        <v>65.791899999999998</v>
      </c>
      <c r="D158" s="551">
        <v>43.674399999999999</v>
      </c>
      <c r="E158" s="551">
        <v>34.7303</v>
      </c>
      <c r="F158" s="551">
        <v>18.472899999999999</v>
      </c>
      <c r="G158" s="552">
        <v>45.546700000000001</v>
      </c>
      <c r="H158" s="552">
        <v>32.504100000000001</v>
      </c>
      <c r="I158" s="552">
        <v>37.216299999999997</v>
      </c>
    </row>
    <row r="159" spans="1:9">
      <c r="A159" s="526" t="s">
        <v>471</v>
      </c>
      <c r="B159" s="568" t="s">
        <v>88</v>
      </c>
      <c r="C159" s="540">
        <v>2.5063</v>
      </c>
      <c r="D159" s="540">
        <v>1.8687</v>
      </c>
      <c r="E159" s="540">
        <v>4.1351000000000004</v>
      </c>
      <c r="F159" s="540">
        <v>2.6147</v>
      </c>
      <c r="G159" s="271">
        <v>1.9227000000000001</v>
      </c>
      <c r="H159" s="271">
        <v>3.9268999999999998</v>
      </c>
      <c r="I159" s="271">
        <v>3.2027999999999999</v>
      </c>
    </row>
    <row r="160" spans="1:9">
      <c r="A160" s="527" t="s">
        <v>427</v>
      </c>
      <c r="B160" s="570" t="s">
        <v>88</v>
      </c>
      <c r="C160" s="541">
        <v>43.396799999999999</v>
      </c>
      <c r="D160" s="541">
        <v>32.198</v>
      </c>
      <c r="E160" s="541">
        <v>25.7621</v>
      </c>
      <c r="F160" s="541">
        <v>15.194699999999999</v>
      </c>
      <c r="G160" s="542">
        <v>33.146099999999997</v>
      </c>
      <c r="H160" s="542">
        <v>24.315100000000001</v>
      </c>
      <c r="I160" s="542">
        <v>27.505600000000001</v>
      </c>
    </row>
    <row r="161" spans="1:9">
      <c r="A161" s="526" t="s">
        <v>428</v>
      </c>
      <c r="B161" s="568" t="s">
        <v>88</v>
      </c>
      <c r="C161" s="540">
        <v>18.738099999999999</v>
      </c>
      <c r="D161" s="540">
        <v>9.5851000000000006</v>
      </c>
      <c r="E161" s="540">
        <v>3.923</v>
      </c>
      <c r="F161" s="540">
        <v>0.66359999999999997</v>
      </c>
      <c r="G161" s="271">
        <v>10.36</v>
      </c>
      <c r="H161" s="271">
        <v>3.4767000000000001</v>
      </c>
      <c r="I161" s="271">
        <v>5.9635999999999996</v>
      </c>
    </row>
    <row r="162" spans="1:9">
      <c r="A162" s="525" t="s">
        <v>429</v>
      </c>
      <c r="B162" s="572" t="s">
        <v>88</v>
      </c>
      <c r="C162" s="551">
        <v>58.093400000000003</v>
      </c>
      <c r="D162" s="551">
        <v>33.461500000000001</v>
      </c>
      <c r="E162" s="551">
        <v>21.823499999999999</v>
      </c>
      <c r="F162" s="551">
        <v>10.8469</v>
      </c>
      <c r="G162" s="552">
        <v>35.546599999999998</v>
      </c>
      <c r="H162" s="552">
        <v>20.320399999999999</v>
      </c>
      <c r="I162" s="552">
        <v>25.8215</v>
      </c>
    </row>
    <row r="163" spans="1:9">
      <c r="A163" s="526" t="s">
        <v>472</v>
      </c>
      <c r="B163" s="568" t="s">
        <v>88</v>
      </c>
      <c r="C163" s="540">
        <v>8.8241999999999994</v>
      </c>
      <c r="D163" s="540">
        <v>4.1505000000000001</v>
      </c>
      <c r="E163" s="540">
        <v>4.2759</v>
      </c>
      <c r="F163" s="540">
        <v>2.3635999999999999</v>
      </c>
      <c r="G163" s="271">
        <v>4.5461999999999998</v>
      </c>
      <c r="H163" s="271">
        <v>4.0141</v>
      </c>
      <c r="I163" s="271">
        <v>4.2062999999999997</v>
      </c>
    </row>
    <row r="164" spans="1:9">
      <c r="A164" s="527" t="s">
        <v>430</v>
      </c>
      <c r="B164" s="570" t="s">
        <v>88</v>
      </c>
      <c r="C164" s="541">
        <v>1.8248</v>
      </c>
      <c r="D164" s="541">
        <v>0.39739999999999998</v>
      </c>
      <c r="E164" s="541">
        <v>0.38519999999999999</v>
      </c>
      <c r="F164" s="541">
        <v>0.1857</v>
      </c>
      <c r="G164" s="542">
        <v>0.51819999999999999</v>
      </c>
      <c r="H164" s="542">
        <v>0.3579</v>
      </c>
      <c r="I164" s="542">
        <v>0.4158</v>
      </c>
    </row>
    <row r="165" spans="1:9">
      <c r="A165" s="529" t="s">
        <v>431</v>
      </c>
      <c r="B165" s="576" t="s">
        <v>88</v>
      </c>
      <c r="C165" s="544">
        <v>38.529600000000002</v>
      </c>
      <c r="D165" s="544">
        <v>19.5489</v>
      </c>
      <c r="E165" s="544">
        <v>9.6329999999999991</v>
      </c>
      <c r="F165" s="544">
        <v>5.3781999999999996</v>
      </c>
      <c r="G165" s="545">
        <v>21.1556</v>
      </c>
      <c r="H165" s="545">
        <v>9.0503999999999998</v>
      </c>
      <c r="I165" s="545">
        <v>13.4239</v>
      </c>
    </row>
    <row r="166" spans="1:9">
      <c r="A166" s="528" t="s">
        <v>432</v>
      </c>
      <c r="B166" s="570" t="s">
        <v>88</v>
      </c>
      <c r="C166" s="541" t="s">
        <v>88</v>
      </c>
      <c r="D166" s="541">
        <v>0.10829999999999999</v>
      </c>
      <c r="E166" s="541">
        <v>4.1300000000000003E-2</v>
      </c>
      <c r="F166" s="541">
        <v>6.6600000000000006E-2</v>
      </c>
      <c r="G166" s="542">
        <v>9.9099999999999994E-2</v>
      </c>
      <c r="H166" s="542">
        <v>4.48E-2</v>
      </c>
      <c r="I166" s="542">
        <v>6.4399999999999999E-2</v>
      </c>
    </row>
    <row r="167" spans="1:9">
      <c r="A167" s="529" t="s">
        <v>433</v>
      </c>
      <c r="B167" s="568" t="s">
        <v>88</v>
      </c>
      <c r="C167" s="540">
        <v>2.1063000000000001</v>
      </c>
      <c r="D167" s="540">
        <v>0.94979999999999998</v>
      </c>
      <c r="E167" s="540">
        <v>2.2486999999999999</v>
      </c>
      <c r="F167" s="540">
        <v>0.14699999999999999</v>
      </c>
      <c r="G167" s="271">
        <v>1.0477000000000001</v>
      </c>
      <c r="H167" s="271">
        <v>1.9609000000000001</v>
      </c>
      <c r="I167" s="271">
        <v>1.631</v>
      </c>
    </row>
    <row r="168" spans="1:9">
      <c r="A168" s="528" t="s">
        <v>434</v>
      </c>
      <c r="B168" s="580" t="s">
        <v>88</v>
      </c>
      <c r="C168" s="546">
        <v>6.2496</v>
      </c>
      <c r="D168" s="546">
        <v>8.2514000000000003</v>
      </c>
      <c r="E168" s="546">
        <v>5.1679000000000004</v>
      </c>
      <c r="F168" s="546">
        <v>2.7059000000000002</v>
      </c>
      <c r="G168" s="547">
        <v>8.0818999999999992</v>
      </c>
      <c r="H168" s="547">
        <v>4.8307000000000002</v>
      </c>
      <c r="I168" s="547">
        <v>6.0053999999999998</v>
      </c>
    </row>
    <row r="169" spans="1:9" s="7" customFormat="1">
      <c r="A169" s="559" t="s">
        <v>494</v>
      </c>
      <c r="B169" s="578" t="s">
        <v>88</v>
      </c>
      <c r="C169" s="560">
        <v>6.0416999999999996</v>
      </c>
      <c r="D169" s="560">
        <v>8.4627999999999997</v>
      </c>
      <c r="E169" s="560">
        <v>12.7178</v>
      </c>
      <c r="F169" s="560">
        <v>7.0472999999999999</v>
      </c>
      <c r="G169" s="561">
        <v>8.2578999999999994</v>
      </c>
      <c r="H169" s="561">
        <v>11.9413</v>
      </c>
      <c r="I169" s="561">
        <v>10.6105</v>
      </c>
    </row>
    <row r="170" spans="1:9">
      <c r="A170" s="528" t="s">
        <v>473</v>
      </c>
      <c r="B170" s="580" t="s">
        <v>88</v>
      </c>
      <c r="C170" s="546">
        <v>2.6798999999999999</v>
      </c>
      <c r="D170" s="546">
        <v>5.1295000000000002</v>
      </c>
      <c r="E170" s="546">
        <v>8.1264000000000003</v>
      </c>
      <c r="F170" s="546">
        <v>2.3595000000000002</v>
      </c>
      <c r="G170" s="547">
        <v>4.9221000000000004</v>
      </c>
      <c r="H170" s="547">
        <v>7.3367000000000004</v>
      </c>
      <c r="I170" s="547">
        <v>6.4642999999999997</v>
      </c>
    </row>
    <row r="171" spans="1:9">
      <c r="A171" s="529" t="s">
        <v>570</v>
      </c>
      <c r="B171" s="576" t="s">
        <v>88</v>
      </c>
      <c r="C171" s="544">
        <v>3.3618000000000001</v>
      </c>
      <c r="D171" s="544">
        <v>3.3008999999999999</v>
      </c>
      <c r="E171" s="544">
        <v>4.1670999999999996</v>
      </c>
      <c r="F171" s="544">
        <v>4.6878000000000002</v>
      </c>
      <c r="G171" s="545">
        <v>3.3060999999999998</v>
      </c>
      <c r="H171" s="545">
        <v>4.2384000000000004</v>
      </c>
      <c r="I171" s="545">
        <v>3.9016000000000002</v>
      </c>
    </row>
    <row r="172" spans="1:9">
      <c r="A172" s="556" t="s">
        <v>435</v>
      </c>
      <c r="B172" s="582" t="s">
        <v>88</v>
      </c>
      <c r="C172" s="557">
        <v>144.23650000000001</v>
      </c>
      <c r="D172" s="557">
        <v>121.2522</v>
      </c>
      <c r="E172" s="557">
        <v>135.60159999999999</v>
      </c>
      <c r="F172" s="557">
        <v>158.25360000000001</v>
      </c>
      <c r="G172" s="558">
        <v>123.1979</v>
      </c>
      <c r="H172" s="558">
        <v>138.70339999999999</v>
      </c>
      <c r="I172" s="558">
        <v>133.10140000000001</v>
      </c>
    </row>
    <row r="173" spans="1:9">
      <c r="A173" s="529" t="s">
        <v>474</v>
      </c>
      <c r="B173" s="576" t="s">
        <v>88</v>
      </c>
      <c r="C173" s="544">
        <v>14.6511</v>
      </c>
      <c r="D173" s="544">
        <v>15.9726</v>
      </c>
      <c r="E173" s="544">
        <v>14.525700000000001</v>
      </c>
      <c r="F173" s="544">
        <v>10.969099999999999</v>
      </c>
      <c r="G173" s="545">
        <v>15.8607</v>
      </c>
      <c r="H173" s="545">
        <v>14.0387</v>
      </c>
      <c r="I173" s="545">
        <v>14.696999999999999</v>
      </c>
    </row>
    <row r="174" spans="1:9">
      <c r="A174" s="528" t="s">
        <v>436</v>
      </c>
      <c r="B174" s="580" t="s">
        <v>88</v>
      </c>
      <c r="C174" s="546">
        <v>8.7128999999999994</v>
      </c>
      <c r="D174" s="546">
        <v>5.0307000000000004</v>
      </c>
      <c r="E174" s="546">
        <v>9.3728999999999996</v>
      </c>
      <c r="F174" s="546">
        <v>7.7222</v>
      </c>
      <c r="G174" s="547">
        <v>5.3423999999999996</v>
      </c>
      <c r="H174" s="547">
        <v>9.1469000000000005</v>
      </c>
      <c r="I174" s="547">
        <v>7.7724000000000002</v>
      </c>
    </row>
    <row r="175" spans="1:9">
      <c r="A175" s="529" t="s">
        <v>437</v>
      </c>
      <c r="B175" s="576" t="s">
        <v>88</v>
      </c>
      <c r="C175" s="544">
        <v>69.918899999999994</v>
      </c>
      <c r="D175" s="544">
        <v>77.392300000000006</v>
      </c>
      <c r="E175" s="544">
        <v>83.815700000000007</v>
      </c>
      <c r="F175" s="544">
        <v>104.125</v>
      </c>
      <c r="G175" s="545">
        <v>76.759600000000006</v>
      </c>
      <c r="H175" s="545">
        <v>86.596699999999998</v>
      </c>
      <c r="I175" s="545">
        <v>83.042699999999996</v>
      </c>
    </row>
    <row r="176" spans="1:9">
      <c r="A176" s="528" t="s">
        <v>438</v>
      </c>
      <c r="B176" s="580" t="s">
        <v>88</v>
      </c>
      <c r="C176" s="546">
        <v>3.4649999999999999</v>
      </c>
      <c r="D176" s="546">
        <v>1.8324</v>
      </c>
      <c r="E176" s="546">
        <v>4.1818999999999997</v>
      </c>
      <c r="F176" s="546">
        <v>7.6543000000000001</v>
      </c>
      <c r="G176" s="547">
        <v>1.9705999999999999</v>
      </c>
      <c r="H176" s="547">
        <v>4.6574</v>
      </c>
      <c r="I176" s="547">
        <v>3.6867000000000001</v>
      </c>
    </row>
    <row r="177" spans="1:9">
      <c r="A177" s="526" t="s">
        <v>439</v>
      </c>
      <c r="B177" s="568" t="s">
        <v>88</v>
      </c>
      <c r="C177" s="540">
        <v>10.523999999999999</v>
      </c>
      <c r="D177" s="540">
        <v>2.4272999999999998</v>
      </c>
      <c r="E177" s="540">
        <v>2.7122999999999999</v>
      </c>
      <c r="F177" s="540">
        <v>5.1287000000000003</v>
      </c>
      <c r="G177" s="271">
        <v>3.1128</v>
      </c>
      <c r="H177" s="271">
        <v>3.0432000000000001</v>
      </c>
      <c r="I177" s="271">
        <v>3.0682999999999998</v>
      </c>
    </row>
    <row r="178" spans="1:9" s="47" customFormat="1">
      <c r="A178" s="527" t="s">
        <v>440</v>
      </c>
      <c r="B178" s="570" t="s">
        <v>88</v>
      </c>
      <c r="C178" s="541">
        <v>28.949000000000002</v>
      </c>
      <c r="D178" s="541">
        <v>17.958400000000001</v>
      </c>
      <c r="E178" s="541">
        <v>19.1431</v>
      </c>
      <c r="F178" s="541">
        <v>22.654299999999999</v>
      </c>
      <c r="G178" s="542">
        <v>18.8888</v>
      </c>
      <c r="H178" s="542">
        <v>19.623899999999999</v>
      </c>
      <c r="I178" s="542">
        <v>19.3583</v>
      </c>
    </row>
    <row r="179" spans="1:9" s="7" customFormat="1">
      <c r="A179" s="553" t="s">
        <v>441</v>
      </c>
      <c r="B179" s="574" t="s">
        <v>88</v>
      </c>
      <c r="C179" s="554">
        <v>41.335900000000002</v>
      </c>
      <c r="D179" s="554">
        <v>39.955100000000002</v>
      </c>
      <c r="E179" s="554">
        <v>54.064900000000002</v>
      </c>
      <c r="F179" s="554">
        <v>46.063899999999997</v>
      </c>
      <c r="G179" s="555">
        <v>40.072000000000003</v>
      </c>
      <c r="H179" s="555">
        <v>52.969299999999997</v>
      </c>
      <c r="I179" s="555">
        <v>48.309600000000003</v>
      </c>
    </row>
    <row r="180" spans="1:9">
      <c r="A180" s="527" t="s">
        <v>442</v>
      </c>
      <c r="B180" s="570" t="s">
        <v>88</v>
      </c>
      <c r="C180" s="541">
        <v>1.3148</v>
      </c>
      <c r="D180" s="541">
        <v>3.2244000000000002</v>
      </c>
      <c r="E180" s="541">
        <v>4.1765999999999996</v>
      </c>
      <c r="F180" s="541">
        <v>7.3000000000000001E-3</v>
      </c>
      <c r="G180" s="542">
        <v>3.0627</v>
      </c>
      <c r="H180" s="542">
        <v>3.6057000000000001</v>
      </c>
      <c r="I180" s="542">
        <v>3.4095</v>
      </c>
    </row>
    <row r="181" spans="1:9">
      <c r="A181" s="526" t="s">
        <v>443</v>
      </c>
      <c r="B181" s="568" t="s">
        <v>88</v>
      </c>
      <c r="C181" s="540">
        <v>7.7622</v>
      </c>
      <c r="D181" s="540">
        <v>17.376999999999999</v>
      </c>
      <c r="E181" s="540">
        <v>29.918199999999999</v>
      </c>
      <c r="F181" s="540">
        <v>26.206399999999999</v>
      </c>
      <c r="G181" s="271">
        <v>16.562999999999999</v>
      </c>
      <c r="H181" s="271">
        <v>29.41</v>
      </c>
      <c r="I181" s="271">
        <v>24.7685</v>
      </c>
    </row>
    <row r="182" spans="1:9">
      <c r="A182" s="527" t="s">
        <v>444</v>
      </c>
      <c r="B182" s="570" t="s">
        <v>88</v>
      </c>
      <c r="C182" s="541">
        <v>30.4253</v>
      </c>
      <c r="D182" s="541">
        <v>18.9605</v>
      </c>
      <c r="E182" s="541">
        <v>18.776700000000002</v>
      </c>
      <c r="F182" s="541">
        <v>19.084099999999999</v>
      </c>
      <c r="G182" s="542">
        <v>19.931000000000001</v>
      </c>
      <c r="H182" s="542">
        <v>18.8188</v>
      </c>
      <c r="I182" s="542">
        <v>19.220600000000001</v>
      </c>
    </row>
    <row r="183" spans="1:9">
      <c r="A183" s="526" t="s">
        <v>445</v>
      </c>
      <c r="B183" s="568" t="s">
        <v>88</v>
      </c>
      <c r="C183" s="540">
        <v>1.8334999999999999</v>
      </c>
      <c r="D183" s="540">
        <v>0.39329999999999998</v>
      </c>
      <c r="E183" s="540">
        <v>1.1933</v>
      </c>
      <c r="F183" s="540">
        <v>0.7661</v>
      </c>
      <c r="G183" s="271">
        <v>0.51519999999999999</v>
      </c>
      <c r="H183" s="271">
        <v>1.1348</v>
      </c>
      <c r="I183" s="271">
        <v>0.91090000000000004</v>
      </c>
    </row>
    <row r="184" spans="1:9" s="7" customFormat="1">
      <c r="A184" s="525" t="s">
        <v>446</v>
      </c>
      <c r="B184" s="572" t="s">
        <v>88</v>
      </c>
      <c r="C184" s="551">
        <v>41.121000000000002</v>
      </c>
      <c r="D184" s="551">
        <v>38.721400000000003</v>
      </c>
      <c r="E184" s="551">
        <v>36.639600000000002</v>
      </c>
      <c r="F184" s="551">
        <v>30.366900000000001</v>
      </c>
      <c r="G184" s="552">
        <v>38.924500000000002</v>
      </c>
      <c r="H184" s="552">
        <v>35.780700000000003</v>
      </c>
      <c r="I184" s="552">
        <v>36.916499999999999</v>
      </c>
    </row>
    <row r="185" spans="1:9" s="47" customFormat="1">
      <c r="A185" s="526" t="s">
        <v>447</v>
      </c>
      <c r="B185" s="568" t="s">
        <v>88</v>
      </c>
      <c r="C185" s="540">
        <v>21.249500000000001</v>
      </c>
      <c r="D185" s="540">
        <v>24.890899999999998</v>
      </c>
      <c r="E185" s="540">
        <v>28.212</v>
      </c>
      <c r="F185" s="540">
        <v>22.549800000000001</v>
      </c>
      <c r="G185" s="271">
        <v>24.582699999999999</v>
      </c>
      <c r="H185" s="271">
        <v>27.436699999999998</v>
      </c>
      <c r="I185" s="271">
        <v>26.4055</v>
      </c>
    </row>
    <row r="186" spans="1:9">
      <c r="A186" s="527" t="s">
        <v>448</v>
      </c>
      <c r="B186" s="570" t="s">
        <v>88</v>
      </c>
      <c r="C186" s="541">
        <v>0.21110000000000001</v>
      </c>
      <c r="D186" s="541">
        <v>0.29680000000000001</v>
      </c>
      <c r="E186" s="541">
        <v>0.19919999999999999</v>
      </c>
      <c r="F186" s="541" t="s">
        <v>88</v>
      </c>
      <c r="G186" s="542">
        <v>0.28949999999999998</v>
      </c>
      <c r="H186" s="542">
        <v>0.1719</v>
      </c>
      <c r="I186" s="542">
        <v>0.21440000000000001</v>
      </c>
    </row>
    <row r="187" spans="1:9">
      <c r="A187" s="526" t="s">
        <v>449</v>
      </c>
      <c r="B187" s="568" t="s">
        <v>88</v>
      </c>
      <c r="C187" s="540">
        <v>15.5519</v>
      </c>
      <c r="D187" s="540">
        <v>11.0945</v>
      </c>
      <c r="E187" s="540">
        <v>6.6380999999999997</v>
      </c>
      <c r="F187" s="540">
        <v>5.8989000000000003</v>
      </c>
      <c r="G187" s="271">
        <v>11.4719</v>
      </c>
      <c r="H187" s="271">
        <v>6.5369000000000002</v>
      </c>
      <c r="I187" s="271">
        <v>8.3198000000000008</v>
      </c>
    </row>
    <row r="188" spans="1:9">
      <c r="A188" s="528" t="s">
        <v>450</v>
      </c>
      <c r="B188" s="580" t="s">
        <v>88</v>
      </c>
      <c r="C188" s="546">
        <v>1.7219</v>
      </c>
      <c r="D188" s="546">
        <v>2.3618999999999999</v>
      </c>
      <c r="E188" s="546">
        <v>1.2112000000000001</v>
      </c>
      <c r="F188" s="546">
        <v>1.9181999999999999</v>
      </c>
      <c r="G188" s="547">
        <v>2.3077999999999999</v>
      </c>
      <c r="H188" s="547">
        <v>1.3080000000000001</v>
      </c>
      <c r="I188" s="547">
        <v>1.6692</v>
      </c>
    </row>
    <row r="189" spans="1:9" s="7" customFormat="1">
      <c r="A189" s="559" t="s">
        <v>451</v>
      </c>
      <c r="B189" s="578" t="s">
        <v>88</v>
      </c>
      <c r="C189" s="560">
        <v>25.893999999999998</v>
      </c>
      <c r="D189" s="560">
        <v>19.035399999999999</v>
      </c>
      <c r="E189" s="560">
        <v>21.998999999999999</v>
      </c>
      <c r="F189" s="560">
        <v>20.194099999999999</v>
      </c>
      <c r="G189" s="561">
        <v>19.616</v>
      </c>
      <c r="H189" s="561">
        <v>21.751899999999999</v>
      </c>
      <c r="I189" s="561">
        <v>20.9802</v>
      </c>
    </row>
    <row r="190" spans="1:9">
      <c r="A190" s="588" t="s">
        <v>453</v>
      </c>
      <c r="B190" s="591" t="s">
        <v>88</v>
      </c>
      <c r="C190" s="589">
        <f>SUM(C138,C142,C147,C154,C158,C162,C169,C172,C179,C184,C189)</f>
        <v>593.95650000000001</v>
      </c>
      <c r="D190" s="589">
        <f t="shared" ref="D190:I190" si="7">SUM(D138,D142,D147,D154,D158,D162,D169,D172,D179,D184,D189)</f>
        <v>464.55489999999998</v>
      </c>
      <c r="E190" s="589">
        <f t="shared" si="7"/>
        <v>494.70519999999999</v>
      </c>
      <c r="F190" s="589">
        <f t="shared" si="7"/>
        <v>415.89060000000001</v>
      </c>
      <c r="G190" s="589">
        <f t="shared" si="7"/>
        <v>475.50910000000005</v>
      </c>
      <c r="H190" s="589">
        <f t="shared" si="7"/>
        <v>483.91300000000001</v>
      </c>
      <c r="I190" s="589">
        <f t="shared" si="7"/>
        <v>480.87670000000003</v>
      </c>
    </row>
    <row r="191" spans="1:9">
      <c r="A191" s="565" t="s">
        <v>485</v>
      </c>
      <c r="B191" s="3"/>
      <c r="C191" s="213"/>
      <c r="D191" s="3"/>
      <c r="E191" s="3"/>
      <c r="F191" s="213"/>
      <c r="G191" s="3"/>
      <c r="H191" s="3"/>
      <c r="I191" s="3"/>
    </row>
    <row r="192" spans="1:9">
      <c r="A192" s="38" t="s">
        <v>495</v>
      </c>
      <c r="B192" s="3"/>
      <c r="C192" s="213"/>
      <c r="D192" s="3"/>
      <c r="E192" s="3"/>
      <c r="F192" s="213"/>
      <c r="G192" s="3"/>
      <c r="H192" s="3"/>
      <c r="I192" s="3"/>
    </row>
    <row r="193" spans="1:9">
      <c r="A193" s="243" t="s">
        <v>662</v>
      </c>
      <c r="B193" s="3"/>
      <c r="C193" s="213"/>
      <c r="D193" s="3"/>
      <c r="E193" s="3"/>
      <c r="F193" s="213"/>
      <c r="G193" s="3"/>
      <c r="H193" s="3"/>
      <c r="I193" s="3"/>
    </row>
    <row r="195" spans="1:9" ht="87" customHeight="1">
      <c r="A195" s="753" t="s">
        <v>496</v>
      </c>
      <c r="B195" s="754"/>
      <c r="C195" s="754"/>
      <c r="D195" s="754"/>
      <c r="E195" s="754"/>
      <c r="F195" s="754"/>
      <c r="G195" s="754"/>
      <c r="H195" s="754"/>
      <c r="I195" s="755"/>
    </row>
  </sheetData>
  <mergeCells count="1">
    <mergeCell ref="A195:I195"/>
  </mergeCells>
  <printOptions horizontalCentered="1" verticalCentered="1"/>
  <pageMargins left="0.70866141732283472" right="0.70866141732283472" top="0.19685039370078741" bottom="0.19685039370078741" header="0.31496062992125984" footer="0.31496062992125984"/>
  <pageSetup paperSize="9" scale="50" firstPageNumber="92" orientation="landscape" useFirstPageNumber="1" r:id="rId1"/>
  <headerFooter>
    <oddHeader>&amp;RLes groupements à fiscalité propre en 2017</oddHeader>
    <oddFooter>&amp;LDirection Générales des Collectivités Locales / DESL&amp;C&amp;P&amp;RMise en ligne : mars 2019</oddFooter>
    <firstHeader>&amp;RLes groupements à fiscalité propre en 2016</firstHeader>
    <firstFooter>&amp;LDirection Générales des Collectivités Locales / DESL&amp;C&amp;P&amp;RMise en ligne : mai 2018</firstFooter>
  </headerFooter>
  <rowBreaks count="2" manualBreakCount="2">
    <brk id="65" max="16383" man="1"/>
    <brk id="129" max="16383" man="1"/>
  </rowBreaks>
</worksheet>
</file>

<file path=xl/worksheets/sheet3.xml><?xml version="1.0" encoding="utf-8"?>
<worksheet xmlns="http://schemas.openxmlformats.org/spreadsheetml/2006/main" xmlns:r="http://schemas.openxmlformats.org/officeDocument/2006/relationships">
  <sheetPr>
    <tabColor rgb="FF00B050"/>
  </sheetPr>
  <dimension ref="A1:J81"/>
  <sheetViews>
    <sheetView zoomScaleNormal="100" zoomScalePageLayoutView="85" workbookViewId="0">
      <selection activeCell="L31" sqref="L31"/>
    </sheetView>
  </sheetViews>
  <sheetFormatPr baseColWidth="10" defaultRowHeight="12.75"/>
  <cols>
    <col min="1" max="1" width="29.140625" customWidth="1"/>
    <col min="2" max="7" width="14.7109375" customWidth="1"/>
    <col min="8" max="9" width="20" customWidth="1"/>
    <col min="10" max="10" width="13.7109375" customWidth="1"/>
  </cols>
  <sheetData>
    <row r="1" spans="1:10" ht="21">
      <c r="A1" s="9" t="s">
        <v>647</v>
      </c>
    </row>
    <row r="2" spans="1:10" ht="14.25">
      <c r="A2" s="22" t="s">
        <v>502</v>
      </c>
    </row>
    <row r="3" spans="1:10">
      <c r="A3" s="1"/>
      <c r="B3" s="1"/>
      <c r="C3" s="1"/>
      <c r="D3" s="1"/>
      <c r="E3" s="1"/>
      <c r="F3" s="1"/>
      <c r="G3" s="2"/>
      <c r="H3" s="2"/>
      <c r="I3" s="1"/>
      <c r="J3" s="2"/>
    </row>
    <row r="4" spans="1:10">
      <c r="A4" s="3"/>
      <c r="B4" s="10" t="s">
        <v>37</v>
      </c>
      <c r="C4" s="177" t="s">
        <v>99</v>
      </c>
      <c r="D4" s="177" t="s">
        <v>100</v>
      </c>
      <c r="E4" s="178" t="s">
        <v>101</v>
      </c>
      <c r="F4" s="178" t="s">
        <v>341</v>
      </c>
      <c r="G4" s="179">
        <v>300000</v>
      </c>
      <c r="H4" s="185" t="s">
        <v>300</v>
      </c>
      <c r="I4" s="182" t="s">
        <v>300</v>
      </c>
      <c r="J4" s="187" t="s">
        <v>238</v>
      </c>
    </row>
    <row r="5" spans="1:10">
      <c r="A5" s="184" t="s">
        <v>117</v>
      </c>
      <c r="B5" s="177" t="s">
        <v>633</v>
      </c>
      <c r="C5" s="10" t="s">
        <v>38</v>
      </c>
      <c r="D5" s="10" t="s">
        <v>38</v>
      </c>
      <c r="E5" s="178" t="s">
        <v>38</v>
      </c>
      <c r="F5" s="178" t="s">
        <v>38</v>
      </c>
      <c r="G5" s="180" t="s">
        <v>39</v>
      </c>
      <c r="H5" s="185" t="s">
        <v>336</v>
      </c>
      <c r="I5" s="182" t="s">
        <v>337</v>
      </c>
      <c r="J5" s="186" t="s">
        <v>62</v>
      </c>
    </row>
    <row r="6" spans="1:10">
      <c r="A6" s="3"/>
      <c r="B6" s="10" t="s">
        <v>39</v>
      </c>
      <c r="C6" s="177" t="s">
        <v>102</v>
      </c>
      <c r="D6" s="177" t="s">
        <v>103</v>
      </c>
      <c r="E6" s="178" t="s">
        <v>104</v>
      </c>
      <c r="F6" s="178" t="s">
        <v>342</v>
      </c>
      <c r="G6" s="180" t="s">
        <v>105</v>
      </c>
      <c r="H6" s="185" t="s">
        <v>343</v>
      </c>
      <c r="I6" s="182" t="s">
        <v>344</v>
      </c>
      <c r="J6" s="186" t="s">
        <v>338</v>
      </c>
    </row>
    <row r="7" spans="1:10">
      <c r="A7" s="183"/>
      <c r="B7" s="4"/>
      <c r="C7" s="4"/>
      <c r="D7" s="4"/>
      <c r="E7" s="4"/>
      <c r="F7" s="4"/>
      <c r="G7" s="5"/>
      <c r="H7" s="5"/>
      <c r="I7" s="4"/>
      <c r="J7" s="5"/>
    </row>
    <row r="8" spans="1:10">
      <c r="A8" s="181" t="s">
        <v>106</v>
      </c>
      <c r="B8" s="287">
        <v>36</v>
      </c>
      <c r="C8" s="287">
        <v>42</v>
      </c>
      <c r="D8" s="287">
        <v>51</v>
      </c>
      <c r="E8" s="287">
        <v>26</v>
      </c>
      <c r="F8" s="287">
        <v>9</v>
      </c>
      <c r="G8" s="287">
        <v>3</v>
      </c>
      <c r="H8" s="264">
        <v>155</v>
      </c>
      <c r="I8" s="265">
        <v>12</v>
      </c>
      <c r="J8" s="261">
        <v>167</v>
      </c>
    </row>
    <row r="9" spans="1:10">
      <c r="A9" s="68" t="s">
        <v>107</v>
      </c>
      <c r="B9" s="355">
        <v>35</v>
      </c>
      <c r="C9" s="355">
        <v>38</v>
      </c>
      <c r="D9" s="355">
        <v>31</v>
      </c>
      <c r="E9" s="355">
        <v>7</v>
      </c>
      <c r="F9" s="355">
        <v>5</v>
      </c>
      <c r="G9" s="355" t="s">
        <v>88</v>
      </c>
      <c r="H9" s="266">
        <v>111</v>
      </c>
      <c r="I9" s="267">
        <v>5</v>
      </c>
      <c r="J9" s="262">
        <v>116</v>
      </c>
    </row>
    <row r="10" spans="1:10">
      <c r="A10" s="181" t="s">
        <v>44</v>
      </c>
      <c r="B10" s="287">
        <v>2</v>
      </c>
      <c r="C10" s="287">
        <v>8</v>
      </c>
      <c r="D10" s="287">
        <v>30</v>
      </c>
      <c r="E10" s="287">
        <v>12</v>
      </c>
      <c r="F10" s="287">
        <v>6</v>
      </c>
      <c r="G10" s="287">
        <v>1</v>
      </c>
      <c r="H10" s="264">
        <v>52</v>
      </c>
      <c r="I10" s="265">
        <v>7</v>
      </c>
      <c r="J10" s="261">
        <v>59</v>
      </c>
    </row>
    <row r="11" spans="1:10">
      <c r="A11" s="68" t="s">
        <v>108</v>
      </c>
      <c r="B11" s="355">
        <v>18</v>
      </c>
      <c r="C11" s="355">
        <v>24</v>
      </c>
      <c r="D11" s="355">
        <v>26</v>
      </c>
      <c r="E11" s="355">
        <v>6</v>
      </c>
      <c r="F11" s="355">
        <v>6</v>
      </c>
      <c r="G11" s="355" t="s">
        <v>88</v>
      </c>
      <c r="H11" s="266">
        <v>74</v>
      </c>
      <c r="I11" s="267">
        <v>6</v>
      </c>
      <c r="J11" s="262">
        <v>80</v>
      </c>
    </row>
    <row r="12" spans="1:10">
      <c r="A12" s="181" t="s">
        <v>47</v>
      </c>
      <c r="B12" s="287">
        <v>9</v>
      </c>
      <c r="C12" s="287">
        <v>6</v>
      </c>
      <c r="D12" s="287">
        <v>2</v>
      </c>
      <c r="E12" s="287">
        <v>2</v>
      </c>
      <c r="F12" s="287" t="s">
        <v>88</v>
      </c>
      <c r="G12" s="287" t="s">
        <v>88</v>
      </c>
      <c r="H12" s="264">
        <v>19</v>
      </c>
      <c r="I12" s="265" t="s">
        <v>88</v>
      </c>
      <c r="J12" s="261">
        <v>19</v>
      </c>
    </row>
    <row r="13" spans="1:10">
      <c r="A13" s="68" t="s">
        <v>109</v>
      </c>
      <c r="B13" s="355">
        <v>22</v>
      </c>
      <c r="C13" s="355">
        <v>50</v>
      </c>
      <c r="D13" s="355">
        <v>53</v>
      </c>
      <c r="E13" s="355">
        <v>15</v>
      </c>
      <c r="F13" s="355">
        <v>8</v>
      </c>
      <c r="G13" s="355">
        <v>1</v>
      </c>
      <c r="H13" s="266">
        <v>140</v>
      </c>
      <c r="I13" s="267">
        <v>9</v>
      </c>
      <c r="J13" s="262">
        <v>149</v>
      </c>
    </row>
    <row r="14" spans="1:10">
      <c r="A14" s="181" t="s">
        <v>110</v>
      </c>
      <c r="B14" s="287">
        <v>3</v>
      </c>
      <c r="C14" s="287">
        <v>11</v>
      </c>
      <c r="D14" s="287">
        <v>46</v>
      </c>
      <c r="E14" s="287">
        <v>16</v>
      </c>
      <c r="F14" s="287">
        <v>14</v>
      </c>
      <c r="G14" s="287">
        <v>1</v>
      </c>
      <c r="H14" s="264">
        <v>76</v>
      </c>
      <c r="I14" s="265">
        <v>15</v>
      </c>
      <c r="J14" s="261">
        <v>91</v>
      </c>
    </row>
    <row r="15" spans="1:10">
      <c r="A15" s="68" t="s">
        <v>111</v>
      </c>
      <c r="B15" s="355">
        <v>6</v>
      </c>
      <c r="C15" s="355">
        <v>17</v>
      </c>
      <c r="D15" s="355">
        <v>31</v>
      </c>
      <c r="E15" s="355">
        <v>14</v>
      </c>
      <c r="F15" s="355">
        <v>4</v>
      </c>
      <c r="G15" s="355">
        <v>1</v>
      </c>
      <c r="H15" s="266">
        <v>68</v>
      </c>
      <c r="I15" s="267">
        <v>5</v>
      </c>
      <c r="J15" s="262">
        <v>73</v>
      </c>
    </row>
    <row r="16" spans="1:10">
      <c r="A16" s="181" t="s">
        <v>112</v>
      </c>
      <c r="B16" s="287">
        <v>21</v>
      </c>
      <c r="C16" s="287">
        <v>55</v>
      </c>
      <c r="D16" s="287">
        <v>48</v>
      </c>
      <c r="E16" s="287">
        <v>19</v>
      </c>
      <c r="F16" s="287">
        <v>8</v>
      </c>
      <c r="G16" s="287">
        <v>2</v>
      </c>
      <c r="H16" s="264">
        <v>143</v>
      </c>
      <c r="I16" s="265">
        <v>10</v>
      </c>
      <c r="J16" s="261">
        <v>153</v>
      </c>
    </row>
    <row r="17" spans="1:10">
      <c r="A17" s="68" t="s">
        <v>113</v>
      </c>
      <c r="B17" s="355">
        <v>45</v>
      </c>
      <c r="C17" s="355">
        <v>42</v>
      </c>
      <c r="D17" s="355">
        <v>54</v>
      </c>
      <c r="E17" s="355">
        <v>9</v>
      </c>
      <c r="F17" s="355">
        <v>9</v>
      </c>
      <c r="G17" s="355">
        <v>2</v>
      </c>
      <c r="H17" s="266">
        <v>150</v>
      </c>
      <c r="I17" s="267">
        <v>11</v>
      </c>
      <c r="J17" s="262">
        <v>161</v>
      </c>
    </row>
    <row r="18" spans="1:10">
      <c r="A18" s="181" t="s">
        <v>56</v>
      </c>
      <c r="B18" s="287">
        <v>1</v>
      </c>
      <c r="C18" s="287">
        <v>15</v>
      </c>
      <c r="D18" s="287">
        <v>37</v>
      </c>
      <c r="E18" s="287">
        <v>10</v>
      </c>
      <c r="F18" s="287">
        <v>6</v>
      </c>
      <c r="G18" s="287">
        <v>1</v>
      </c>
      <c r="H18" s="264">
        <v>63</v>
      </c>
      <c r="I18" s="265">
        <v>7</v>
      </c>
      <c r="J18" s="261">
        <v>70</v>
      </c>
    </row>
    <row r="19" spans="1:10">
      <c r="A19" s="68" t="s">
        <v>78</v>
      </c>
      <c r="B19" s="355">
        <v>11</v>
      </c>
      <c r="C19" s="355">
        <v>5</v>
      </c>
      <c r="D19" s="355">
        <v>17</v>
      </c>
      <c r="E19" s="355">
        <v>10</v>
      </c>
      <c r="F19" s="355">
        <v>6</v>
      </c>
      <c r="G19" s="355">
        <v>3</v>
      </c>
      <c r="H19" s="266">
        <v>43</v>
      </c>
      <c r="I19" s="267">
        <v>9</v>
      </c>
      <c r="J19" s="262">
        <v>52</v>
      </c>
    </row>
    <row r="20" spans="1:10">
      <c r="A20" s="356" t="s">
        <v>114</v>
      </c>
      <c r="B20" s="454" t="s">
        <v>88</v>
      </c>
      <c r="C20" s="287">
        <v>5</v>
      </c>
      <c r="D20" s="287">
        <v>28</v>
      </c>
      <c r="E20" s="287">
        <v>6</v>
      </c>
      <c r="F20" s="287">
        <v>9</v>
      </c>
      <c r="G20" s="287">
        <v>6</v>
      </c>
      <c r="H20" s="264">
        <v>39</v>
      </c>
      <c r="I20" s="265">
        <v>15</v>
      </c>
      <c r="J20" s="261">
        <v>54</v>
      </c>
    </row>
    <row r="21" spans="1:10">
      <c r="A21" s="16" t="s">
        <v>195</v>
      </c>
      <c r="B21" s="355">
        <f t="shared" ref="B21:J21" si="0">SUM(B8:B20)</f>
        <v>209</v>
      </c>
      <c r="C21" s="355">
        <f t="shared" si="0"/>
        <v>318</v>
      </c>
      <c r="D21" s="355">
        <f t="shared" si="0"/>
        <v>454</v>
      </c>
      <c r="E21" s="355">
        <f t="shared" si="0"/>
        <v>152</v>
      </c>
      <c r="F21" s="355">
        <f t="shared" si="0"/>
        <v>90</v>
      </c>
      <c r="G21" s="355">
        <f t="shared" si="0"/>
        <v>21</v>
      </c>
      <c r="H21" s="266">
        <f t="shared" si="0"/>
        <v>1133</v>
      </c>
      <c r="I21" s="267">
        <f t="shared" si="0"/>
        <v>111</v>
      </c>
      <c r="J21" s="262">
        <f t="shared" si="0"/>
        <v>1244</v>
      </c>
    </row>
    <row r="22" spans="1:10" ht="14.25">
      <c r="A22" s="215" t="s">
        <v>305</v>
      </c>
      <c r="B22" s="287">
        <v>1</v>
      </c>
      <c r="C22" s="287">
        <v>1</v>
      </c>
      <c r="D22" s="287">
        <v>4</v>
      </c>
      <c r="E22" s="287">
        <v>7</v>
      </c>
      <c r="F22" s="287">
        <v>10</v>
      </c>
      <c r="G22" s="287" t="s">
        <v>88</v>
      </c>
      <c r="H22" s="264">
        <v>13</v>
      </c>
      <c r="I22" s="265">
        <v>10</v>
      </c>
      <c r="J22" s="261">
        <v>23</v>
      </c>
    </row>
    <row r="23" spans="1:10">
      <c r="A23" s="357" t="s">
        <v>60</v>
      </c>
      <c r="B23" s="358">
        <f t="shared" ref="B23:J23" si="1">SUM(B21:B22)</f>
        <v>210</v>
      </c>
      <c r="C23" s="358">
        <f t="shared" si="1"/>
        <v>319</v>
      </c>
      <c r="D23" s="358">
        <f t="shared" si="1"/>
        <v>458</v>
      </c>
      <c r="E23" s="358">
        <f t="shared" si="1"/>
        <v>159</v>
      </c>
      <c r="F23" s="358">
        <f t="shared" si="1"/>
        <v>100</v>
      </c>
      <c r="G23" s="358">
        <f t="shared" si="1"/>
        <v>21</v>
      </c>
      <c r="H23" s="263">
        <f t="shared" si="1"/>
        <v>1146</v>
      </c>
      <c r="I23" s="263">
        <f t="shared" si="1"/>
        <v>121</v>
      </c>
      <c r="J23" s="263">
        <f t="shared" si="1"/>
        <v>1267</v>
      </c>
    </row>
    <row r="24" spans="1:10">
      <c r="A24" s="172" t="s">
        <v>503</v>
      </c>
      <c r="B24" s="3"/>
      <c r="D24" s="164"/>
    </row>
    <row r="25" spans="1:10">
      <c r="A25" s="8" t="s">
        <v>504</v>
      </c>
    </row>
    <row r="26" spans="1:10">
      <c r="A26" s="8" t="s">
        <v>642</v>
      </c>
    </row>
    <row r="27" spans="1:10">
      <c r="A27" s="172" t="s">
        <v>650</v>
      </c>
      <c r="B27" s="3"/>
      <c r="D27" s="164"/>
    </row>
    <row r="29" spans="1:10" ht="18">
      <c r="A29" s="9" t="s">
        <v>634</v>
      </c>
    </row>
    <row r="30" spans="1:10">
      <c r="A30" s="201" t="s">
        <v>170</v>
      </c>
      <c r="I30" s="22"/>
    </row>
    <row r="31" spans="1:10">
      <c r="A31" s="1"/>
      <c r="B31" s="1"/>
      <c r="C31" s="1"/>
      <c r="D31" s="1"/>
      <c r="E31" s="1"/>
      <c r="F31" s="1"/>
      <c r="G31" s="2"/>
      <c r="H31" s="2"/>
      <c r="I31" s="1"/>
      <c r="J31" s="2"/>
    </row>
    <row r="32" spans="1:10">
      <c r="A32" s="3"/>
      <c r="B32" s="10" t="s">
        <v>37</v>
      </c>
      <c r="C32" s="177" t="s">
        <v>99</v>
      </c>
      <c r="D32" s="177" t="s">
        <v>100</v>
      </c>
      <c r="E32" s="178" t="s">
        <v>101</v>
      </c>
      <c r="F32" s="178" t="s">
        <v>341</v>
      </c>
      <c r="G32" s="179">
        <v>300000</v>
      </c>
      <c r="H32" s="185" t="s">
        <v>98</v>
      </c>
      <c r="I32" s="182" t="s">
        <v>98</v>
      </c>
      <c r="J32" s="187" t="s">
        <v>23</v>
      </c>
    </row>
    <row r="33" spans="1:10">
      <c r="A33" s="184" t="s">
        <v>239</v>
      </c>
      <c r="B33" s="177" t="s">
        <v>633</v>
      </c>
      <c r="C33" s="10" t="s">
        <v>38</v>
      </c>
      <c r="D33" s="10" t="s">
        <v>38</v>
      </c>
      <c r="E33" s="178" t="s">
        <v>38</v>
      </c>
      <c r="F33" s="178" t="s">
        <v>38</v>
      </c>
      <c r="G33" s="180" t="s">
        <v>39</v>
      </c>
      <c r="H33" s="185" t="s">
        <v>336</v>
      </c>
      <c r="I33" s="182" t="s">
        <v>337</v>
      </c>
      <c r="J33" s="186" t="s">
        <v>116</v>
      </c>
    </row>
    <row r="34" spans="1:10">
      <c r="A34" s="3"/>
      <c r="B34" s="10" t="s">
        <v>39</v>
      </c>
      <c r="C34" s="177" t="s">
        <v>636</v>
      </c>
      <c r="D34" s="177" t="s">
        <v>637</v>
      </c>
      <c r="E34" s="178" t="s">
        <v>638</v>
      </c>
      <c r="F34" s="178" t="s">
        <v>639</v>
      </c>
      <c r="G34" s="180" t="s">
        <v>105</v>
      </c>
      <c r="H34" s="185" t="s">
        <v>640</v>
      </c>
      <c r="I34" s="182" t="s">
        <v>641</v>
      </c>
      <c r="J34" s="186" t="s">
        <v>339</v>
      </c>
    </row>
    <row r="35" spans="1:10">
      <c r="A35" s="201" t="s">
        <v>171</v>
      </c>
      <c r="B35" s="4"/>
      <c r="C35" s="4"/>
      <c r="D35" s="4"/>
      <c r="E35" s="4"/>
      <c r="F35" s="4"/>
      <c r="G35" s="5"/>
      <c r="H35" s="5"/>
      <c r="I35" s="4"/>
      <c r="J35" s="5"/>
    </row>
    <row r="36" spans="1:10">
      <c r="A36" s="181" t="s">
        <v>106</v>
      </c>
      <c r="B36" s="287">
        <v>272.15199999999999</v>
      </c>
      <c r="C36" s="287">
        <v>641.55200000000002</v>
      </c>
      <c r="D36" s="287">
        <v>1630.9649999999999</v>
      </c>
      <c r="E36" s="287">
        <v>1809.001</v>
      </c>
      <c r="F36" s="287">
        <v>1413.6579999999999</v>
      </c>
      <c r="G36" s="287">
        <v>2235.4009999999998</v>
      </c>
      <c r="H36" s="264">
        <v>4353.67</v>
      </c>
      <c r="I36" s="265">
        <v>3649.0590000000002</v>
      </c>
      <c r="J36" s="261">
        <v>8002.7290000000003</v>
      </c>
    </row>
    <row r="37" spans="1:10">
      <c r="A37" s="68" t="s">
        <v>107</v>
      </c>
      <c r="B37" s="355">
        <v>255.46199999999999</v>
      </c>
      <c r="C37" s="355">
        <v>539.15800000000002</v>
      </c>
      <c r="D37" s="355">
        <v>802.74099999999999</v>
      </c>
      <c r="E37" s="355">
        <v>488.93400000000003</v>
      </c>
      <c r="F37" s="355">
        <v>822.82100000000003</v>
      </c>
      <c r="G37" s="355" t="s">
        <v>88</v>
      </c>
      <c r="H37" s="266">
        <v>2086.2950000000001</v>
      </c>
      <c r="I37" s="267">
        <v>822.82100000000003</v>
      </c>
      <c r="J37" s="262">
        <v>2909.116</v>
      </c>
    </row>
    <row r="38" spans="1:10">
      <c r="A38" s="181" t="s">
        <v>44</v>
      </c>
      <c r="B38" s="287">
        <v>14.066000000000001</v>
      </c>
      <c r="C38" s="287">
        <v>141.238</v>
      </c>
      <c r="D38" s="287">
        <v>985.05100000000004</v>
      </c>
      <c r="E38" s="287">
        <v>851.15700000000004</v>
      </c>
      <c r="F38" s="287">
        <v>955.20799999999997</v>
      </c>
      <c r="G38" s="287">
        <v>444.72300000000001</v>
      </c>
      <c r="H38" s="264">
        <v>1991.5119999999999</v>
      </c>
      <c r="I38" s="265">
        <v>1399.931</v>
      </c>
      <c r="J38" s="261">
        <v>3391.4430000000002</v>
      </c>
    </row>
    <row r="39" spans="1:10">
      <c r="A39" s="68" t="s">
        <v>108</v>
      </c>
      <c r="B39" s="355">
        <v>121.441</v>
      </c>
      <c r="C39" s="355">
        <v>365.12599999999998</v>
      </c>
      <c r="D39" s="355">
        <v>763.327</v>
      </c>
      <c r="E39" s="355">
        <v>364.411</v>
      </c>
      <c r="F39" s="355">
        <v>1037.665</v>
      </c>
      <c r="G39" s="355" t="s">
        <v>88</v>
      </c>
      <c r="H39" s="266">
        <v>1614.3050000000001</v>
      </c>
      <c r="I39" s="267">
        <v>1037.665</v>
      </c>
      <c r="J39" s="262">
        <v>2651.97</v>
      </c>
    </row>
    <row r="40" spans="1:10">
      <c r="A40" s="181" t="s">
        <v>47</v>
      </c>
      <c r="B40" s="287">
        <v>71.137</v>
      </c>
      <c r="C40" s="287">
        <v>71.591999999999999</v>
      </c>
      <c r="D40" s="287">
        <v>43.628999999999998</v>
      </c>
      <c r="E40" s="287">
        <v>143.24100000000001</v>
      </c>
      <c r="F40" s="287" t="s">
        <v>88</v>
      </c>
      <c r="G40" s="287" t="s">
        <v>88</v>
      </c>
      <c r="H40" s="264">
        <v>329.59899999999999</v>
      </c>
      <c r="I40" s="265" t="s">
        <v>88</v>
      </c>
      <c r="J40" s="261">
        <v>329.59899999999999</v>
      </c>
    </row>
    <row r="41" spans="1:10">
      <c r="A41" s="68" t="s">
        <v>109</v>
      </c>
      <c r="B41" s="355">
        <v>167.89</v>
      </c>
      <c r="C41" s="355">
        <v>762.51900000000001</v>
      </c>
      <c r="D41" s="355">
        <v>1636.194</v>
      </c>
      <c r="E41" s="355">
        <v>1024.4690000000001</v>
      </c>
      <c r="F41" s="355">
        <v>1597.6220000000001</v>
      </c>
      <c r="G41" s="355">
        <v>491.51600000000002</v>
      </c>
      <c r="H41" s="266">
        <v>3591.0720000000001</v>
      </c>
      <c r="I41" s="267">
        <v>2089.1379999999999</v>
      </c>
      <c r="J41" s="262">
        <v>5680.21</v>
      </c>
    </row>
    <row r="42" spans="1:10">
      <c r="A42" s="181" t="s">
        <v>110</v>
      </c>
      <c r="B42" s="287">
        <v>18.768999999999998</v>
      </c>
      <c r="C42" s="287">
        <v>187.499</v>
      </c>
      <c r="D42" s="287">
        <v>1386.575</v>
      </c>
      <c r="E42" s="287">
        <v>1131.2760000000001</v>
      </c>
      <c r="F42" s="287">
        <v>2216.9110000000001</v>
      </c>
      <c r="G42" s="287">
        <v>1154.1030000000001</v>
      </c>
      <c r="H42" s="264">
        <v>2724.1190000000001</v>
      </c>
      <c r="I42" s="265">
        <v>3371.0140000000001</v>
      </c>
      <c r="J42" s="261">
        <v>6095.1329999999998</v>
      </c>
    </row>
    <row r="43" spans="1:10">
      <c r="A43" s="68" t="s">
        <v>111</v>
      </c>
      <c r="B43" s="355">
        <v>39.411999999999999</v>
      </c>
      <c r="C43" s="355">
        <v>275.36099999999999</v>
      </c>
      <c r="D43" s="355">
        <v>909.18</v>
      </c>
      <c r="E43" s="355">
        <v>916.17</v>
      </c>
      <c r="F43" s="355">
        <v>802.85799999999995</v>
      </c>
      <c r="G43" s="355">
        <v>499.57</v>
      </c>
      <c r="H43" s="266">
        <v>2140.123</v>
      </c>
      <c r="I43" s="267">
        <v>1302.4280000000001</v>
      </c>
      <c r="J43" s="262">
        <v>3442.5509999999999</v>
      </c>
    </row>
    <row r="44" spans="1:10">
      <c r="A44" s="181" t="s">
        <v>112</v>
      </c>
      <c r="B44" s="287">
        <v>157.61000000000001</v>
      </c>
      <c r="C44" s="287">
        <v>841.36</v>
      </c>
      <c r="D44" s="287">
        <v>1425.7729999999999</v>
      </c>
      <c r="E44" s="287">
        <v>1298.597</v>
      </c>
      <c r="F44" s="287">
        <v>1235.0409999999999</v>
      </c>
      <c r="G44" s="287">
        <v>1084.652</v>
      </c>
      <c r="H44" s="264">
        <v>3723.34</v>
      </c>
      <c r="I44" s="265">
        <v>2319.6930000000002</v>
      </c>
      <c r="J44" s="261">
        <v>6043.0330000000004</v>
      </c>
    </row>
    <row r="45" spans="1:10">
      <c r="A45" s="68" t="s">
        <v>113</v>
      </c>
      <c r="B45" s="355">
        <v>308.44200000000001</v>
      </c>
      <c r="C45" s="355">
        <v>610.16899999999998</v>
      </c>
      <c r="D45" s="355">
        <v>1636.2170000000001</v>
      </c>
      <c r="E45" s="355">
        <v>654.33600000000001</v>
      </c>
      <c r="F45" s="355">
        <v>1401.1</v>
      </c>
      <c r="G45" s="355">
        <v>1217.8869999999999</v>
      </c>
      <c r="H45" s="266">
        <v>3209.1640000000002</v>
      </c>
      <c r="I45" s="267">
        <v>2618.9870000000001</v>
      </c>
      <c r="J45" s="262">
        <v>5828.1509999999998</v>
      </c>
    </row>
    <row r="46" spans="1:10">
      <c r="A46" s="181" t="s">
        <v>56</v>
      </c>
      <c r="B46" s="287">
        <v>9.65</v>
      </c>
      <c r="C46" s="287">
        <v>262.40600000000001</v>
      </c>
      <c r="D46" s="287">
        <v>1213.451</v>
      </c>
      <c r="E46" s="287">
        <v>676.12300000000005</v>
      </c>
      <c r="F46" s="287">
        <v>952.85900000000004</v>
      </c>
      <c r="G46" s="287">
        <v>636.01300000000003</v>
      </c>
      <c r="H46" s="264">
        <v>2161.63</v>
      </c>
      <c r="I46" s="265">
        <v>1588.8720000000001</v>
      </c>
      <c r="J46" s="261">
        <v>3750.502</v>
      </c>
    </row>
    <row r="47" spans="1:10">
      <c r="A47" s="68" t="s">
        <v>78</v>
      </c>
      <c r="B47" s="355">
        <v>93.546000000000006</v>
      </c>
      <c r="C47" s="355">
        <v>75.694000000000003</v>
      </c>
      <c r="D47" s="355">
        <v>547.76099999999997</v>
      </c>
      <c r="E47" s="355">
        <v>675.41899999999998</v>
      </c>
      <c r="F47" s="355">
        <v>864.14400000000001</v>
      </c>
      <c r="G47" s="355">
        <v>2866.2280000000001</v>
      </c>
      <c r="H47" s="266">
        <v>1392.42</v>
      </c>
      <c r="I47" s="267">
        <v>3730.3719999999998</v>
      </c>
      <c r="J47" s="262">
        <v>5122.7920000000004</v>
      </c>
    </row>
    <row r="48" spans="1:10">
      <c r="A48" s="356" t="s">
        <v>114</v>
      </c>
      <c r="B48" s="287" t="s">
        <v>88</v>
      </c>
      <c r="C48" s="287">
        <v>93.79</v>
      </c>
      <c r="D48" s="287">
        <v>906.69399999999996</v>
      </c>
      <c r="E48" s="287">
        <v>457.74599999999998</v>
      </c>
      <c r="F48" s="287">
        <v>1894.075</v>
      </c>
      <c r="G48" s="287">
        <v>8831.5300000000007</v>
      </c>
      <c r="H48" s="264">
        <v>1458.23</v>
      </c>
      <c r="I48" s="265">
        <v>10725.605</v>
      </c>
      <c r="J48" s="261">
        <v>12183.834999999999</v>
      </c>
    </row>
    <row r="49" spans="1:10">
      <c r="A49" s="16" t="s">
        <v>195</v>
      </c>
      <c r="B49" s="355">
        <f t="shared" ref="B49:J49" si="2">SUM(B36:B48)</f>
        <v>1529.5770000000002</v>
      </c>
      <c r="C49" s="355">
        <f t="shared" si="2"/>
        <v>4867.4640000000009</v>
      </c>
      <c r="D49" s="355">
        <f t="shared" si="2"/>
        <v>13887.557999999999</v>
      </c>
      <c r="E49" s="355">
        <f t="shared" si="2"/>
        <v>10490.879999999997</v>
      </c>
      <c r="F49" s="355">
        <f t="shared" si="2"/>
        <v>15193.962000000001</v>
      </c>
      <c r="G49" s="355">
        <f t="shared" si="2"/>
        <v>19461.623</v>
      </c>
      <c r="H49" s="266">
        <f t="shared" si="2"/>
        <v>30775.479000000003</v>
      </c>
      <c r="I49" s="267">
        <f t="shared" si="2"/>
        <v>34655.584999999999</v>
      </c>
      <c r="J49" s="262">
        <f t="shared" si="2"/>
        <v>65431.063999999998</v>
      </c>
    </row>
    <row r="50" spans="1:10" ht="14.25">
      <c r="A50" s="215" t="s">
        <v>307</v>
      </c>
      <c r="B50" s="287">
        <v>6.9909999999999997</v>
      </c>
      <c r="C50" s="287">
        <v>11.304</v>
      </c>
      <c r="D50" s="287">
        <v>128.95599999999999</v>
      </c>
      <c r="E50" s="287">
        <v>499.13600000000002</v>
      </c>
      <c r="F50" s="287">
        <v>1475.164</v>
      </c>
      <c r="G50" s="287" t="s">
        <v>88</v>
      </c>
      <c r="H50" s="264">
        <v>646.38699999999994</v>
      </c>
      <c r="I50" s="265">
        <v>1475.164</v>
      </c>
      <c r="J50" s="261">
        <v>2121.5509999999999</v>
      </c>
    </row>
    <row r="51" spans="1:10">
      <c r="A51" s="357" t="s">
        <v>60</v>
      </c>
      <c r="B51" s="358">
        <f t="shared" ref="B51:J51" si="3">SUM(B49:B50)</f>
        <v>1536.5680000000002</v>
      </c>
      <c r="C51" s="358">
        <f t="shared" si="3"/>
        <v>4878.7680000000009</v>
      </c>
      <c r="D51" s="358">
        <f t="shared" si="3"/>
        <v>14016.513999999999</v>
      </c>
      <c r="E51" s="358">
        <f t="shared" si="3"/>
        <v>10990.015999999998</v>
      </c>
      <c r="F51" s="358">
        <f t="shared" si="3"/>
        <v>16669.126</v>
      </c>
      <c r="G51" s="358">
        <f t="shared" si="3"/>
        <v>19461.623</v>
      </c>
      <c r="H51" s="263">
        <f t="shared" si="3"/>
        <v>31421.866000000002</v>
      </c>
      <c r="I51" s="268">
        <f t="shared" si="3"/>
        <v>36130.748999999996</v>
      </c>
      <c r="J51" s="263">
        <f t="shared" si="3"/>
        <v>67552.615000000005</v>
      </c>
    </row>
    <row r="52" spans="1:10" ht="12.75" customHeight="1">
      <c r="A52" s="8" t="s">
        <v>340</v>
      </c>
    </row>
    <row r="53" spans="1:10" ht="12.75" customHeight="1">
      <c r="A53" s="8" t="s">
        <v>643</v>
      </c>
    </row>
    <row r="54" spans="1:10">
      <c r="A54" s="172" t="s">
        <v>652</v>
      </c>
      <c r="B54" s="3"/>
      <c r="D54" s="164"/>
    </row>
    <row r="56" spans="1:10" ht="18.75" customHeight="1">
      <c r="A56" s="9" t="s">
        <v>635</v>
      </c>
    </row>
    <row r="57" spans="1:10" ht="12.75" customHeight="1">
      <c r="A57" s="201" t="s">
        <v>240</v>
      </c>
    </row>
    <row r="58" spans="1:10" ht="12.75" customHeight="1">
      <c r="A58" s="1"/>
      <c r="B58" s="1"/>
      <c r="C58" s="1"/>
      <c r="D58" s="1"/>
      <c r="E58" s="1"/>
      <c r="F58" s="1"/>
      <c r="G58" s="2"/>
      <c r="H58" s="2"/>
      <c r="I58" s="1"/>
      <c r="J58" s="2"/>
    </row>
    <row r="59" spans="1:10" ht="12.75" customHeight="1">
      <c r="A59" s="3"/>
      <c r="B59" s="10" t="s">
        <v>37</v>
      </c>
      <c r="C59" s="177" t="s">
        <v>99</v>
      </c>
      <c r="D59" s="177" t="s">
        <v>100</v>
      </c>
      <c r="E59" s="178" t="s">
        <v>101</v>
      </c>
      <c r="F59" s="178" t="s">
        <v>341</v>
      </c>
      <c r="G59" s="179">
        <v>300000</v>
      </c>
      <c r="H59" s="185" t="s">
        <v>119</v>
      </c>
      <c r="I59" s="182" t="s">
        <v>119</v>
      </c>
      <c r="J59" s="187" t="s">
        <v>120</v>
      </c>
    </row>
    <row r="60" spans="1:10" ht="12.75" customHeight="1">
      <c r="A60" s="184" t="s">
        <v>117</v>
      </c>
      <c r="B60" s="177" t="s">
        <v>633</v>
      </c>
      <c r="C60" s="10" t="s">
        <v>38</v>
      </c>
      <c r="D60" s="10" t="s">
        <v>38</v>
      </c>
      <c r="E60" s="178" t="s">
        <v>38</v>
      </c>
      <c r="F60" s="178" t="s">
        <v>38</v>
      </c>
      <c r="G60" s="180" t="s">
        <v>39</v>
      </c>
      <c r="H60" s="185" t="s">
        <v>336</v>
      </c>
      <c r="I60" s="182" t="s">
        <v>337</v>
      </c>
      <c r="J60" s="186" t="s">
        <v>96</v>
      </c>
    </row>
    <row r="61" spans="1:10" ht="12.75" customHeight="1">
      <c r="A61" s="3"/>
      <c r="B61" s="10" t="s">
        <v>39</v>
      </c>
      <c r="C61" s="177" t="s">
        <v>102</v>
      </c>
      <c r="D61" s="177" t="s">
        <v>103</v>
      </c>
      <c r="E61" s="178" t="s">
        <v>104</v>
      </c>
      <c r="F61" s="178" t="s">
        <v>342</v>
      </c>
      <c r="G61" s="180" t="s">
        <v>105</v>
      </c>
      <c r="H61" s="185" t="s">
        <v>343</v>
      </c>
      <c r="I61" s="182" t="s">
        <v>344</v>
      </c>
      <c r="J61" s="186" t="s">
        <v>339</v>
      </c>
    </row>
    <row r="62" spans="1:10" ht="12.75" customHeight="1">
      <c r="A62" s="201" t="s">
        <v>118</v>
      </c>
      <c r="B62" s="4"/>
      <c r="C62" s="4"/>
      <c r="D62" s="4"/>
      <c r="E62" s="4"/>
      <c r="F62" s="4"/>
      <c r="G62" s="5"/>
      <c r="H62" s="5"/>
      <c r="I62" s="4"/>
      <c r="J62" s="5"/>
    </row>
    <row r="63" spans="1:10" ht="12.75" customHeight="1">
      <c r="A63" s="181" t="s">
        <v>106</v>
      </c>
      <c r="B63" s="454">
        <f t="shared" ref="B63:J63" si="4">IF(B8&lt;&gt;"-",B36*1000/B8,"-")</f>
        <v>7559.7777777777774</v>
      </c>
      <c r="C63" s="287">
        <f t="shared" si="4"/>
        <v>15275.047619047618</v>
      </c>
      <c r="D63" s="287">
        <f t="shared" si="4"/>
        <v>31979.705882352941</v>
      </c>
      <c r="E63" s="287">
        <f t="shared" si="4"/>
        <v>69576.961538461532</v>
      </c>
      <c r="F63" s="287">
        <f t="shared" si="4"/>
        <v>157073.11111111112</v>
      </c>
      <c r="G63" s="287">
        <f t="shared" si="4"/>
        <v>745133.66666666663</v>
      </c>
      <c r="H63" s="264">
        <f t="shared" si="4"/>
        <v>28088.193548387098</v>
      </c>
      <c r="I63" s="265">
        <f t="shared" si="4"/>
        <v>304088.25</v>
      </c>
      <c r="J63" s="261">
        <f t="shared" si="4"/>
        <v>47920.532934131734</v>
      </c>
    </row>
    <row r="64" spans="1:10" ht="12.75" customHeight="1">
      <c r="A64" s="68" t="s">
        <v>107</v>
      </c>
      <c r="B64" s="355">
        <f t="shared" ref="B64:J64" si="5">IF(B9&lt;&gt;"-",B37*1000/B9,"-")</f>
        <v>7298.9142857142861</v>
      </c>
      <c r="C64" s="355">
        <f t="shared" si="5"/>
        <v>14188.368421052632</v>
      </c>
      <c r="D64" s="355">
        <f t="shared" si="5"/>
        <v>25894.870967741936</v>
      </c>
      <c r="E64" s="355">
        <f t="shared" si="5"/>
        <v>69847.71428571429</v>
      </c>
      <c r="F64" s="355">
        <f t="shared" si="5"/>
        <v>164564.20000000001</v>
      </c>
      <c r="G64" s="355" t="str">
        <f t="shared" si="5"/>
        <v>-</v>
      </c>
      <c r="H64" s="266">
        <f t="shared" si="5"/>
        <v>18795.450450450451</v>
      </c>
      <c r="I64" s="267">
        <f t="shared" si="5"/>
        <v>164564.20000000001</v>
      </c>
      <c r="J64" s="262">
        <f t="shared" si="5"/>
        <v>25078.586206896551</v>
      </c>
    </row>
    <row r="65" spans="1:10" ht="12.75" customHeight="1">
      <c r="A65" s="181" t="s">
        <v>44</v>
      </c>
      <c r="B65" s="287">
        <f t="shared" ref="B65:J65" si="6">IF(B10&lt;&gt;"-",B38*1000/B10,"-")</f>
        <v>7033</v>
      </c>
      <c r="C65" s="287">
        <f t="shared" si="6"/>
        <v>17654.75</v>
      </c>
      <c r="D65" s="287">
        <f t="shared" si="6"/>
        <v>32835.033333333333</v>
      </c>
      <c r="E65" s="287">
        <f t="shared" si="6"/>
        <v>70929.75</v>
      </c>
      <c r="F65" s="287">
        <f t="shared" si="6"/>
        <v>159201.33333333334</v>
      </c>
      <c r="G65" s="287">
        <f t="shared" si="6"/>
        <v>444723</v>
      </c>
      <c r="H65" s="264">
        <f t="shared" si="6"/>
        <v>38298.307692307695</v>
      </c>
      <c r="I65" s="265">
        <f t="shared" si="6"/>
        <v>199990.14285714287</v>
      </c>
      <c r="J65" s="261">
        <f t="shared" si="6"/>
        <v>57482.08474576271</v>
      </c>
    </row>
    <row r="66" spans="1:10" ht="12.75" customHeight="1">
      <c r="A66" s="68" t="s">
        <v>108</v>
      </c>
      <c r="B66" s="355">
        <f t="shared" ref="B66:J66" si="7">IF(B11&lt;&gt;"-",B39*1000/B11,"-")</f>
        <v>6746.7222222222226</v>
      </c>
      <c r="C66" s="355">
        <f t="shared" si="7"/>
        <v>15213.583333333334</v>
      </c>
      <c r="D66" s="355">
        <f t="shared" si="7"/>
        <v>29358.73076923077</v>
      </c>
      <c r="E66" s="355">
        <f t="shared" si="7"/>
        <v>60735.166666666664</v>
      </c>
      <c r="F66" s="355">
        <f t="shared" si="7"/>
        <v>172944.16666666666</v>
      </c>
      <c r="G66" s="355" t="str">
        <f t="shared" si="7"/>
        <v>-</v>
      </c>
      <c r="H66" s="266">
        <f t="shared" si="7"/>
        <v>21814.932432432433</v>
      </c>
      <c r="I66" s="267">
        <f t="shared" si="7"/>
        <v>172944.16666666666</v>
      </c>
      <c r="J66" s="262">
        <f t="shared" si="7"/>
        <v>33149.625</v>
      </c>
    </row>
    <row r="67" spans="1:10" ht="12.75" customHeight="1">
      <c r="A67" s="181" t="s">
        <v>47</v>
      </c>
      <c r="B67" s="287">
        <f t="shared" ref="B67:J67" si="8">IF(B12&lt;&gt;"-",B40*1000/B12,"-")</f>
        <v>7904.1111111111113</v>
      </c>
      <c r="C67" s="287">
        <f t="shared" si="8"/>
        <v>11932</v>
      </c>
      <c r="D67" s="287">
        <f t="shared" si="8"/>
        <v>21814.5</v>
      </c>
      <c r="E67" s="287">
        <f t="shared" si="8"/>
        <v>71620.5</v>
      </c>
      <c r="F67" s="287" t="str">
        <f t="shared" si="8"/>
        <v>-</v>
      </c>
      <c r="G67" s="287" t="str">
        <f t="shared" si="8"/>
        <v>-</v>
      </c>
      <c r="H67" s="264">
        <f t="shared" si="8"/>
        <v>17347.315789473683</v>
      </c>
      <c r="I67" s="265" t="str">
        <f t="shared" si="8"/>
        <v>-</v>
      </c>
      <c r="J67" s="261">
        <f t="shared" si="8"/>
        <v>17347.315789473683</v>
      </c>
    </row>
    <row r="68" spans="1:10" ht="12.75" customHeight="1">
      <c r="A68" s="68" t="s">
        <v>109</v>
      </c>
      <c r="B68" s="355">
        <f t="shared" ref="B68:J68" si="9">IF(B13&lt;&gt;"-",B41*1000/B13,"-")</f>
        <v>7631.363636363636</v>
      </c>
      <c r="C68" s="355">
        <f t="shared" si="9"/>
        <v>15250.38</v>
      </c>
      <c r="D68" s="355">
        <f t="shared" si="9"/>
        <v>30871.584905660377</v>
      </c>
      <c r="E68" s="355">
        <f t="shared" si="9"/>
        <v>68297.933333333334</v>
      </c>
      <c r="F68" s="355">
        <f t="shared" si="9"/>
        <v>199702.75</v>
      </c>
      <c r="G68" s="355">
        <f t="shared" si="9"/>
        <v>491516</v>
      </c>
      <c r="H68" s="266">
        <f t="shared" si="9"/>
        <v>25650.514285714286</v>
      </c>
      <c r="I68" s="267">
        <f t="shared" si="9"/>
        <v>232126.44444444444</v>
      </c>
      <c r="J68" s="262">
        <f t="shared" si="9"/>
        <v>38122.214765100674</v>
      </c>
    </row>
    <row r="69" spans="1:10" ht="12.75" customHeight="1">
      <c r="A69" s="181" t="s">
        <v>110</v>
      </c>
      <c r="B69" s="287">
        <f t="shared" ref="B69:J69" si="10">IF(B14&lt;&gt;"-",B42*1000/B14,"-")</f>
        <v>6256.333333333333</v>
      </c>
      <c r="C69" s="287">
        <f t="shared" si="10"/>
        <v>17045.363636363636</v>
      </c>
      <c r="D69" s="287">
        <f t="shared" si="10"/>
        <v>30142.934782608696</v>
      </c>
      <c r="E69" s="287">
        <f t="shared" si="10"/>
        <v>70704.75</v>
      </c>
      <c r="F69" s="287">
        <f t="shared" si="10"/>
        <v>158350.78571428571</v>
      </c>
      <c r="G69" s="287">
        <f t="shared" si="10"/>
        <v>1154103</v>
      </c>
      <c r="H69" s="264">
        <f t="shared" si="10"/>
        <v>35843.67105263158</v>
      </c>
      <c r="I69" s="265">
        <f t="shared" si="10"/>
        <v>224734.26666666666</v>
      </c>
      <c r="J69" s="261">
        <f t="shared" si="10"/>
        <v>66979.483516483509</v>
      </c>
    </row>
    <row r="70" spans="1:10" ht="12.75" customHeight="1">
      <c r="A70" s="68" t="s">
        <v>111</v>
      </c>
      <c r="B70" s="355">
        <f t="shared" ref="B70:J70" si="11">IF(B15&lt;&gt;"-",B43*1000/B15,"-")</f>
        <v>6568.666666666667</v>
      </c>
      <c r="C70" s="355">
        <f t="shared" si="11"/>
        <v>16197.705882352941</v>
      </c>
      <c r="D70" s="355">
        <f t="shared" si="11"/>
        <v>29328.387096774193</v>
      </c>
      <c r="E70" s="355">
        <f t="shared" si="11"/>
        <v>65440.714285714283</v>
      </c>
      <c r="F70" s="355">
        <f t="shared" si="11"/>
        <v>200714.5</v>
      </c>
      <c r="G70" s="355">
        <f t="shared" si="11"/>
        <v>499570</v>
      </c>
      <c r="H70" s="266">
        <f t="shared" si="11"/>
        <v>31472.397058823528</v>
      </c>
      <c r="I70" s="267">
        <f t="shared" si="11"/>
        <v>260485.6</v>
      </c>
      <c r="J70" s="262">
        <f t="shared" si="11"/>
        <v>47158.232876712325</v>
      </c>
    </row>
    <row r="71" spans="1:10" ht="12.75" customHeight="1">
      <c r="A71" s="181" t="s">
        <v>112</v>
      </c>
      <c r="B71" s="287">
        <f t="shared" ref="B71:J71" si="12">IF(B16&lt;&gt;"-",B44*1000/B16,"-")</f>
        <v>7505.2380952380954</v>
      </c>
      <c r="C71" s="287">
        <f t="shared" si="12"/>
        <v>15297.454545454546</v>
      </c>
      <c r="D71" s="287">
        <f t="shared" si="12"/>
        <v>29703.604166666668</v>
      </c>
      <c r="E71" s="287">
        <f t="shared" si="12"/>
        <v>68347.210526315786</v>
      </c>
      <c r="F71" s="287">
        <f t="shared" si="12"/>
        <v>154380.125</v>
      </c>
      <c r="G71" s="287">
        <f t="shared" si="12"/>
        <v>542326</v>
      </c>
      <c r="H71" s="264">
        <f t="shared" si="12"/>
        <v>26037.342657342659</v>
      </c>
      <c r="I71" s="265">
        <f t="shared" si="12"/>
        <v>231969.3</v>
      </c>
      <c r="J71" s="261">
        <f t="shared" si="12"/>
        <v>39496.947712418303</v>
      </c>
    </row>
    <row r="72" spans="1:10" ht="12.75" customHeight="1">
      <c r="A72" s="68" t="s">
        <v>113</v>
      </c>
      <c r="B72" s="355">
        <f t="shared" ref="B72:J72" si="13">IF(B17&lt;&gt;"-",B45*1000/B17,"-")</f>
        <v>6854.2666666666664</v>
      </c>
      <c r="C72" s="355">
        <f t="shared" si="13"/>
        <v>14527.833333333334</v>
      </c>
      <c r="D72" s="355">
        <f t="shared" si="13"/>
        <v>30300.314814814814</v>
      </c>
      <c r="E72" s="355">
        <f t="shared" si="13"/>
        <v>72704</v>
      </c>
      <c r="F72" s="355">
        <f t="shared" si="13"/>
        <v>155677.77777777778</v>
      </c>
      <c r="G72" s="355">
        <f t="shared" si="13"/>
        <v>608943.5</v>
      </c>
      <c r="H72" s="266">
        <f t="shared" si="13"/>
        <v>21394.426666666666</v>
      </c>
      <c r="I72" s="267">
        <f t="shared" si="13"/>
        <v>238089.72727272726</v>
      </c>
      <c r="J72" s="262">
        <f t="shared" si="13"/>
        <v>36199.695652173912</v>
      </c>
    </row>
    <row r="73" spans="1:10" ht="12.75" customHeight="1">
      <c r="A73" s="181" t="s">
        <v>56</v>
      </c>
      <c r="B73" s="287">
        <f t="shared" ref="B73:J73" si="14">IF(B18&lt;&gt;"-",B46*1000/B18,"-")</f>
        <v>9650</v>
      </c>
      <c r="C73" s="287">
        <f t="shared" si="14"/>
        <v>17493.733333333334</v>
      </c>
      <c r="D73" s="287">
        <f t="shared" si="14"/>
        <v>32795.972972972973</v>
      </c>
      <c r="E73" s="287">
        <f t="shared" si="14"/>
        <v>67612.3</v>
      </c>
      <c r="F73" s="287">
        <f t="shared" si="14"/>
        <v>158809.83333333334</v>
      </c>
      <c r="G73" s="287">
        <f t="shared" si="14"/>
        <v>636013</v>
      </c>
      <c r="H73" s="264">
        <f t="shared" si="14"/>
        <v>34311.5873015873</v>
      </c>
      <c r="I73" s="265">
        <f t="shared" si="14"/>
        <v>226981.71428571429</v>
      </c>
      <c r="J73" s="261">
        <f t="shared" si="14"/>
        <v>53578.6</v>
      </c>
    </row>
    <row r="74" spans="1:10" ht="12.75" customHeight="1">
      <c r="A74" s="68" t="s">
        <v>78</v>
      </c>
      <c r="B74" s="355">
        <f t="shared" ref="B74:J74" si="15">IF(B19&lt;&gt;"-",B47*1000/B19,"-")</f>
        <v>8504.181818181818</v>
      </c>
      <c r="C74" s="355">
        <f t="shared" si="15"/>
        <v>15138.8</v>
      </c>
      <c r="D74" s="355">
        <f t="shared" si="15"/>
        <v>32221.235294117647</v>
      </c>
      <c r="E74" s="355">
        <f t="shared" si="15"/>
        <v>67541.899999999994</v>
      </c>
      <c r="F74" s="355">
        <f t="shared" si="15"/>
        <v>144024</v>
      </c>
      <c r="G74" s="355">
        <f t="shared" si="15"/>
        <v>955409.33333333337</v>
      </c>
      <c r="H74" s="266">
        <f t="shared" si="15"/>
        <v>32381.860465116279</v>
      </c>
      <c r="I74" s="267">
        <f t="shared" si="15"/>
        <v>414485.77777777775</v>
      </c>
      <c r="J74" s="262">
        <f t="shared" si="15"/>
        <v>98515.230769230766</v>
      </c>
    </row>
    <row r="75" spans="1:10" ht="12.75" customHeight="1">
      <c r="A75" s="356" t="s">
        <v>114</v>
      </c>
      <c r="B75" s="287" t="str">
        <f t="shared" ref="B75:J75" si="16">IF(B20&lt;&gt;"-",B48*1000/B20,"-")</f>
        <v>-</v>
      </c>
      <c r="C75" s="287">
        <f t="shared" si="16"/>
        <v>18758</v>
      </c>
      <c r="D75" s="287">
        <f t="shared" si="16"/>
        <v>32381.928571428572</v>
      </c>
      <c r="E75" s="287">
        <f t="shared" si="16"/>
        <v>76291</v>
      </c>
      <c r="F75" s="287">
        <f t="shared" si="16"/>
        <v>210452.77777777778</v>
      </c>
      <c r="G75" s="287">
        <f t="shared" si="16"/>
        <v>1471921.6666666667</v>
      </c>
      <c r="H75" s="264">
        <f t="shared" si="16"/>
        <v>37390.51282051282</v>
      </c>
      <c r="I75" s="265">
        <f t="shared" si="16"/>
        <v>715040.33333333337</v>
      </c>
      <c r="J75" s="261">
        <f t="shared" si="16"/>
        <v>225626.57407407407</v>
      </c>
    </row>
    <row r="76" spans="1:10" ht="12.75" customHeight="1">
      <c r="A76" s="16" t="s">
        <v>195</v>
      </c>
      <c r="B76" s="355">
        <f t="shared" ref="B76:J76" si="17">IF(B21&lt;&gt;"-",B49*1000/B21,"-")</f>
        <v>7318.5502392344506</v>
      </c>
      <c r="C76" s="355">
        <f t="shared" si="17"/>
        <v>15306.490566037739</v>
      </c>
      <c r="D76" s="355">
        <f t="shared" si="17"/>
        <v>30589.334801762114</v>
      </c>
      <c r="E76" s="355">
        <f t="shared" si="17"/>
        <v>69018.947368421039</v>
      </c>
      <c r="F76" s="355">
        <f t="shared" si="17"/>
        <v>168821.80000000002</v>
      </c>
      <c r="G76" s="355">
        <f t="shared" si="17"/>
        <v>926743.95238095243</v>
      </c>
      <c r="H76" s="266">
        <f t="shared" si="17"/>
        <v>27162.823477493384</v>
      </c>
      <c r="I76" s="267">
        <f t="shared" si="17"/>
        <v>312212.47747747746</v>
      </c>
      <c r="J76" s="262">
        <f t="shared" si="17"/>
        <v>52597.318327974273</v>
      </c>
    </row>
    <row r="77" spans="1:10" ht="12.75" customHeight="1">
      <c r="A77" s="215" t="s">
        <v>307</v>
      </c>
      <c r="B77" s="287">
        <f t="shared" ref="B77:J77" si="18">IF(B22&lt;&gt;"-",B50*1000/B22,"-")</f>
        <v>6991</v>
      </c>
      <c r="C77" s="287">
        <f t="shared" si="18"/>
        <v>11304</v>
      </c>
      <c r="D77" s="287">
        <f t="shared" si="18"/>
        <v>32238.999999999996</v>
      </c>
      <c r="E77" s="287">
        <f t="shared" si="18"/>
        <v>71305.142857142855</v>
      </c>
      <c r="F77" s="287">
        <f t="shared" si="18"/>
        <v>147516.4</v>
      </c>
      <c r="G77" s="287" t="str">
        <f t="shared" si="18"/>
        <v>-</v>
      </c>
      <c r="H77" s="264">
        <f t="shared" si="18"/>
        <v>49722.076923076922</v>
      </c>
      <c r="I77" s="265">
        <f t="shared" si="18"/>
        <v>147516.4</v>
      </c>
      <c r="J77" s="261">
        <f t="shared" si="18"/>
        <v>92241.34782608696</v>
      </c>
    </row>
    <row r="78" spans="1:10" ht="12.75" customHeight="1">
      <c r="A78" s="357" t="s">
        <v>60</v>
      </c>
      <c r="B78" s="358">
        <f t="shared" ref="B78:J78" si="19">IF(B23&lt;&gt;"-",B51*1000/B23,"-")</f>
        <v>7316.9904761904772</v>
      </c>
      <c r="C78" s="358">
        <f t="shared" si="19"/>
        <v>15293.943573667715</v>
      </c>
      <c r="D78" s="358">
        <f t="shared" si="19"/>
        <v>30603.742358078602</v>
      </c>
      <c r="E78" s="358">
        <f t="shared" si="19"/>
        <v>69119.597484276717</v>
      </c>
      <c r="F78" s="358">
        <f t="shared" si="19"/>
        <v>166691.26</v>
      </c>
      <c r="G78" s="358">
        <f t="shared" si="19"/>
        <v>926743.95238095243</v>
      </c>
      <c r="H78" s="263">
        <f t="shared" si="19"/>
        <v>27418.731239092496</v>
      </c>
      <c r="I78" s="268">
        <f t="shared" si="19"/>
        <v>298601.23140495864</v>
      </c>
      <c r="J78" s="263">
        <f t="shared" si="19"/>
        <v>53316.981057616416</v>
      </c>
    </row>
    <row r="79" spans="1:10" ht="12.75" customHeight="1">
      <c r="A79" s="8" t="s">
        <v>340</v>
      </c>
    </row>
    <row r="80" spans="1:10" ht="12.75" customHeight="1">
      <c r="A80" s="8" t="s">
        <v>644</v>
      </c>
    </row>
    <row r="81" spans="1:4">
      <c r="A81" s="172" t="s">
        <v>651</v>
      </c>
      <c r="B81" s="3"/>
      <c r="D81" s="164"/>
    </row>
  </sheetData>
  <phoneticPr fontId="3" type="noConversion"/>
  <pageMargins left="0.59055118110236227" right="0.59055118110236227" top="1.5748031496062993" bottom="0.78740157480314965" header="0.39370078740157483" footer="0.39370078740157483"/>
  <pageSetup paperSize="9" scale="70" firstPageNumber="5" fitToHeight="3" orientation="landscape" useFirstPageNumber="1" r:id="rId1"/>
  <headerFooter alignWithMargins="0">
    <oddHeader>&amp;R&amp;12Les finances des groupements à fiscalité propre en 2017</oddHeader>
    <oddFooter>&amp;L&amp;12Direction Générale des Collectivités Locales / DESL&amp;C&amp;12&amp;P&amp;R&amp;12Mise en ligne : mars 2019</oddFooter>
  </headerFooter>
  <rowBreaks count="2" manualBreakCount="2">
    <brk id="27" max="12" man="1"/>
    <brk id="54" max="12" man="1"/>
  </rowBreaks>
</worksheet>
</file>

<file path=xl/worksheets/sheet30.xml><?xml version="1.0" encoding="utf-8"?>
<worksheet xmlns="http://schemas.openxmlformats.org/spreadsheetml/2006/main" xmlns:r="http://schemas.openxmlformats.org/officeDocument/2006/relationships">
  <sheetPr>
    <tabColor rgb="FF00B050"/>
  </sheetPr>
  <dimension ref="A1:I196"/>
  <sheetViews>
    <sheetView view="pageBreakPreview" zoomScale="60" zoomScaleNormal="100" workbookViewId="0">
      <selection activeCell="D3" sqref="D3"/>
    </sheetView>
  </sheetViews>
  <sheetFormatPr baseColWidth="10" defaultRowHeight="12.75"/>
  <cols>
    <col min="1" max="1" width="84.140625" customWidth="1"/>
    <col min="2" max="9" width="17.28515625" customWidth="1"/>
  </cols>
  <sheetData>
    <row r="1" spans="1:9" ht="21">
      <c r="A1" s="9" t="s">
        <v>573</v>
      </c>
    </row>
    <row r="2" spans="1:9" ht="12.75" customHeight="1">
      <c r="A2" s="9"/>
    </row>
    <row r="3" spans="1:9" ht="17.25" customHeight="1">
      <c r="A3" s="88" t="s">
        <v>721</v>
      </c>
    </row>
    <row r="4" spans="1:9" ht="13.5" thickBot="1">
      <c r="A4" s="206"/>
      <c r="I4" s="443" t="s">
        <v>452</v>
      </c>
    </row>
    <row r="5" spans="1:9" ht="12.75" customHeight="1">
      <c r="A5" s="205" t="s">
        <v>457</v>
      </c>
      <c r="B5" s="530" t="s">
        <v>99</v>
      </c>
      <c r="C5" s="530" t="s">
        <v>100</v>
      </c>
      <c r="D5" s="530" t="s">
        <v>101</v>
      </c>
      <c r="E5" s="530" t="s">
        <v>341</v>
      </c>
      <c r="F5" s="531">
        <v>300000</v>
      </c>
      <c r="G5" s="532" t="s">
        <v>491</v>
      </c>
      <c r="H5" s="532" t="s">
        <v>491</v>
      </c>
      <c r="I5" s="532" t="s">
        <v>467</v>
      </c>
    </row>
    <row r="6" spans="1:9" ht="12.75" customHeight="1">
      <c r="A6" s="204"/>
      <c r="B6" s="533" t="s">
        <v>38</v>
      </c>
      <c r="C6" s="533" t="s">
        <v>38</v>
      </c>
      <c r="D6" s="533" t="s">
        <v>38</v>
      </c>
      <c r="E6" s="533" t="s">
        <v>38</v>
      </c>
      <c r="F6" s="533" t="s">
        <v>39</v>
      </c>
      <c r="G6" s="534" t="s">
        <v>458</v>
      </c>
      <c r="H6" s="534" t="s">
        <v>357</v>
      </c>
      <c r="I6" s="534" t="s">
        <v>493</v>
      </c>
    </row>
    <row r="7" spans="1:9" ht="12.75" customHeight="1" thickBot="1">
      <c r="A7" s="207"/>
      <c r="B7" s="535" t="s">
        <v>102</v>
      </c>
      <c r="C7" s="535" t="s">
        <v>103</v>
      </c>
      <c r="D7" s="535" t="s">
        <v>104</v>
      </c>
      <c r="E7" s="535" t="s">
        <v>342</v>
      </c>
      <c r="F7" s="535" t="s">
        <v>105</v>
      </c>
      <c r="G7" s="536" t="s">
        <v>357</v>
      </c>
      <c r="H7" s="536" t="s">
        <v>105</v>
      </c>
      <c r="I7" s="536" t="s">
        <v>459</v>
      </c>
    </row>
    <row r="8" spans="1:9" ht="12.75" customHeight="1"/>
    <row r="9" spans="1:9" ht="14.25" customHeight="1">
      <c r="A9" s="548" t="s">
        <v>407</v>
      </c>
      <c r="B9" s="549">
        <v>274.67559999999997</v>
      </c>
      <c r="C9" s="549">
        <v>814.86389999999994</v>
      </c>
      <c r="D9" s="549">
        <v>175.124</v>
      </c>
      <c r="E9" s="549">
        <v>13.860900000000001</v>
      </c>
      <c r="F9" s="549" t="s">
        <v>88</v>
      </c>
      <c r="G9" s="550">
        <v>1264.6635000000001</v>
      </c>
      <c r="H9" s="550">
        <v>13.860900000000001</v>
      </c>
      <c r="I9" s="550">
        <v>1278.5245</v>
      </c>
    </row>
    <row r="10" spans="1:9" ht="14.25" customHeight="1">
      <c r="A10" s="526" t="s">
        <v>408</v>
      </c>
      <c r="B10" s="540">
        <v>236.05879999999999</v>
      </c>
      <c r="C10" s="540">
        <v>717.35659999999996</v>
      </c>
      <c r="D10" s="540">
        <v>151.27709999999999</v>
      </c>
      <c r="E10" s="540">
        <v>13.4969</v>
      </c>
      <c r="F10" s="540" t="s">
        <v>88</v>
      </c>
      <c r="G10" s="271">
        <v>1104.6925000000001</v>
      </c>
      <c r="H10" s="271">
        <v>13.4969</v>
      </c>
      <c r="I10" s="271">
        <v>1118.1894</v>
      </c>
    </row>
    <row r="11" spans="1:9" ht="14.25" customHeight="1">
      <c r="A11" s="527" t="s">
        <v>409</v>
      </c>
      <c r="B11" s="541">
        <v>6.0553999999999997</v>
      </c>
      <c r="C11" s="541">
        <v>22.970099999999999</v>
      </c>
      <c r="D11" s="541">
        <v>6.1346999999999996</v>
      </c>
      <c r="E11" s="541">
        <v>0.3306</v>
      </c>
      <c r="F11" s="541" t="s">
        <v>88</v>
      </c>
      <c r="G11" s="542">
        <v>35.160200000000003</v>
      </c>
      <c r="H11" s="542">
        <v>0.3306</v>
      </c>
      <c r="I11" s="542">
        <v>35.4908</v>
      </c>
    </row>
    <row r="12" spans="1:9" ht="14.25" customHeight="1">
      <c r="A12" s="526" t="s">
        <v>410</v>
      </c>
      <c r="B12" s="540">
        <v>7.7799999999999994E-2</v>
      </c>
      <c r="C12" s="540">
        <v>0.58699999999999997</v>
      </c>
      <c r="D12" s="540">
        <v>2.5999999999999999E-3</v>
      </c>
      <c r="E12" s="540">
        <v>3.3500000000000002E-2</v>
      </c>
      <c r="F12" s="540" t="s">
        <v>88</v>
      </c>
      <c r="G12" s="271">
        <v>0.66739999999999999</v>
      </c>
      <c r="H12" s="271">
        <v>3.3500000000000002E-2</v>
      </c>
      <c r="I12" s="271">
        <v>0.70089999999999997</v>
      </c>
    </row>
    <row r="13" spans="1:9" ht="14.25" customHeight="1">
      <c r="A13" s="525" t="s">
        <v>411</v>
      </c>
      <c r="B13" s="551">
        <v>19.258700000000001</v>
      </c>
      <c r="C13" s="551">
        <v>102.8801</v>
      </c>
      <c r="D13" s="551">
        <v>20.5581</v>
      </c>
      <c r="E13" s="551" t="s">
        <v>88</v>
      </c>
      <c r="F13" s="551" t="s">
        <v>88</v>
      </c>
      <c r="G13" s="552">
        <v>142.697</v>
      </c>
      <c r="H13" s="552" t="s">
        <v>88</v>
      </c>
      <c r="I13" s="552">
        <v>142.697</v>
      </c>
    </row>
    <row r="14" spans="1:9" ht="14.25" customHeight="1">
      <c r="A14" s="526" t="s">
        <v>412</v>
      </c>
      <c r="B14" s="540">
        <v>0.78059999999999996</v>
      </c>
      <c r="C14" s="540">
        <v>8.1394000000000002</v>
      </c>
      <c r="D14" s="540">
        <v>1.3931</v>
      </c>
      <c r="E14" s="540" t="s">
        <v>88</v>
      </c>
      <c r="F14" s="540" t="s">
        <v>88</v>
      </c>
      <c r="G14" s="271">
        <v>10.3131</v>
      </c>
      <c r="H14" s="271" t="s">
        <v>88</v>
      </c>
      <c r="I14" s="271">
        <v>10.3131</v>
      </c>
    </row>
    <row r="15" spans="1:9" ht="14.25" customHeight="1">
      <c r="A15" s="527" t="s">
        <v>413</v>
      </c>
      <c r="B15" s="541">
        <v>15.679399999999999</v>
      </c>
      <c r="C15" s="541">
        <v>75.111599999999996</v>
      </c>
      <c r="D15" s="541">
        <v>18.9392</v>
      </c>
      <c r="E15" s="541" t="s">
        <v>88</v>
      </c>
      <c r="F15" s="541" t="s">
        <v>88</v>
      </c>
      <c r="G15" s="542">
        <v>109.7302</v>
      </c>
      <c r="H15" s="542" t="s">
        <v>88</v>
      </c>
      <c r="I15" s="542">
        <v>109.7302</v>
      </c>
    </row>
    <row r="16" spans="1:9" ht="14.25" customHeight="1">
      <c r="A16" s="526" t="s">
        <v>414</v>
      </c>
      <c r="B16" s="540">
        <v>1.2182999999999999</v>
      </c>
      <c r="C16" s="540">
        <v>10.167999999999999</v>
      </c>
      <c r="D16" s="540">
        <v>0.15040000000000001</v>
      </c>
      <c r="E16" s="540" t="s">
        <v>88</v>
      </c>
      <c r="F16" s="540" t="s">
        <v>88</v>
      </c>
      <c r="G16" s="271">
        <v>11.5366</v>
      </c>
      <c r="H16" s="271" t="s">
        <v>88</v>
      </c>
      <c r="I16" s="271">
        <v>11.5366</v>
      </c>
    </row>
    <row r="17" spans="1:9" ht="14.25" customHeight="1">
      <c r="A17" s="543" t="s">
        <v>415</v>
      </c>
      <c r="B17" s="541">
        <v>0.73899999999999999</v>
      </c>
      <c r="C17" s="541">
        <v>4.0692000000000004</v>
      </c>
      <c r="D17" s="541">
        <v>2.9700000000000001E-2</v>
      </c>
      <c r="E17" s="541" t="s">
        <v>88</v>
      </c>
      <c r="F17" s="541" t="s">
        <v>88</v>
      </c>
      <c r="G17" s="542">
        <v>4.8380000000000001</v>
      </c>
      <c r="H17" s="542" t="s">
        <v>88</v>
      </c>
      <c r="I17" s="542">
        <v>4.8380000000000001</v>
      </c>
    </row>
    <row r="18" spans="1:9" ht="14.25" customHeight="1">
      <c r="A18" s="553" t="s">
        <v>416</v>
      </c>
      <c r="B18" s="554">
        <v>67.382599999999996</v>
      </c>
      <c r="C18" s="554">
        <v>144.2928</v>
      </c>
      <c r="D18" s="554">
        <v>12.0566</v>
      </c>
      <c r="E18" s="554">
        <v>1.9300000000000001E-2</v>
      </c>
      <c r="F18" s="554" t="s">
        <v>88</v>
      </c>
      <c r="G18" s="555">
        <v>223.732</v>
      </c>
      <c r="H18" s="555">
        <v>1.9300000000000001E-2</v>
      </c>
      <c r="I18" s="555">
        <v>223.75129999999999</v>
      </c>
    </row>
    <row r="19" spans="1:9" ht="14.25" customHeight="1">
      <c r="A19" s="527" t="s">
        <v>469</v>
      </c>
      <c r="B19" s="541">
        <v>4.7130000000000001</v>
      </c>
      <c r="C19" s="541">
        <v>9.4498999999999995</v>
      </c>
      <c r="D19" s="541">
        <v>0.16120000000000001</v>
      </c>
      <c r="E19" s="541" t="s">
        <v>88</v>
      </c>
      <c r="F19" s="541" t="s">
        <v>88</v>
      </c>
      <c r="G19" s="542">
        <v>14.324199999999999</v>
      </c>
      <c r="H19" s="542" t="s">
        <v>88</v>
      </c>
      <c r="I19" s="542">
        <v>14.324199999999999</v>
      </c>
    </row>
    <row r="20" spans="1:9" ht="14.25" customHeight="1">
      <c r="A20" s="526" t="s">
        <v>418</v>
      </c>
      <c r="B20" s="540">
        <v>32.436199999999999</v>
      </c>
      <c r="C20" s="540">
        <v>62.091999999999999</v>
      </c>
      <c r="D20" s="540">
        <v>4.8650000000000002</v>
      </c>
      <c r="E20" s="540" t="s">
        <v>88</v>
      </c>
      <c r="F20" s="540" t="s">
        <v>88</v>
      </c>
      <c r="G20" s="271">
        <v>99.393199999999993</v>
      </c>
      <c r="H20" s="271" t="s">
        <v>88</v>
      </c>
      <c r="I20" s="271">
        <v>99.393199999999993</v>
      </c>
    </row>
    <row r="21" spans="1:9" ht="14.25" customHeight="1">
      <c r="A21" s="543" t="s">
        <v>419</v>
      </c>
      <c r="B21" s="541">
        <v>0.31519999999999998</v>
      </c>
      <c r="C21" s="541">
        <v>3.46</v>
      </c>
      <c r="D21" s="541">
        <v>0.63449999999999995</v>
      </c>
      <c r="E21" s="541" t="s">
        <v>88</v>
      </c>
      <c r="F21" s="541" t="s">
        <v>88</v>
      </c>
      <c r="G21" s="542">
        <v>4.4097</v>
      </c>
      <c r="H21" s="542" t="s">
        <v>88</v>
      </c>
      <c r="I21" s="542">
        <v>4.4097</v>
      </c>
    </row>
    <row r="22" spans="1:9" ht="14.25" customHeight="1">
      <c r="A22" s="526" t="s">
        <v>420</v>
      </c>
      <c r="B22" s="540">
        <v>0.3266</v>
      </c>
      <c r="C22" s="540">
        <v>1.3979999999999999</v>
      </c>
      <c r="D22" s="540">
        <v>2.2559999999999998</v>
      </c>
      <c r="E22" s="540">
        <v>1.9300000000000001E-2</v>
      </c>
      <c r="F22" s="540" t="s">
        <v>88</v>
      </c>
      <c r="G22" s="271">
        <v>3.9805999999999999</v>
      </c>
      <c r="H22" s="271">
        <v>1.9300000000000001E-2</v>
      </c>
      <c r="I22" s="271">
        <v>3.9998999999999998</v>
      </c>
    </row>
    <row r="23" spans="1:9" ht="14.25" customHeight="1">
      <c r="A23" s="527" t="s">
        <v>421</v>
      </c>
      <c r="B23" s="541">
        <v>21.715900000000001</v>
      </c>
      <c r="C23" s="541">
        <v>53.995800000000003</v>
      </c>
      <c r="D23" s="541">
        <v>1.9033</v>
      </c>
      <c r="E23" s="541" t="s">
        <v>88</v>
      </c>
      <c r="F23" s="541" t="s">
        <v>88</v>
      </c>
      <c r="G23" s="542">
        <v>77.614900000000006</v>
      </c>
      <c r="H23" s="542" t="s">
        <v>88</v>
      </c>
      <c r="I23" s="542">
        <v>77.614900000000006</v>
      </c>
    </row>
    <row r="24" spans="1:9" ht="14.25" customHeight="1">
      <c r="A24" s="526" t="s">
        <v>422</v>
      </c>
      <c r="B24" s="540">
        <v>4.633</v>
      </c>
      <c r="C24" s="540">
        <v>10.5891</v>
      </c>
      <c r="D24" s="540">
        <v>2.0905</v>
      </c>
      <c r="E24" s="540" t="s">
        <v>88</v>
      </c>
      <c r="F24" s="540" t="s">
        <v>88</v>
      </c>
      <c r="G24" s="271">
        <v>17.3126</v>
      </c>
      <c r="H24" s="271" t="s">
        <v>88</v>
      </c>
      <c r="I24" s="271">
        <v>17.3126</v>
      </c>
    </row>
    <row r="25" spans="1:9" ht="14.25" customHeight="1">
      <c r="A25" s="525" t="s">
        <v>423</v>
      </c>
      <c r="B25" s="551">
        <v>40.241300000000003</v>
      </c>
      <c r="C25" s="551">
        <v>178.1645</v>
      </c>
      <c r="D25" s="551">
        <v>32.132100000000001</v>
      </c>
      <c r="E25" s="551">
        <v>2.2706</v>
      </c>
      <c r="F25" s="551" t="s">
        <v>88</v>
      </c>
      <c r="G25" s="552">
        <v>250.53790000000001</v>
      </c>
      <c r="H25" s="552">
        <v>2.2706</v>
      </c>
      <c r="I25" s="552">
        <v>252.80850000000001</v>
      </c>
    </row>
    <row r="26" spans="1:9" ht="14.25" customHeight="1">
      <c r="A26" s="529" t="s">
        <v>470</v>
      </c>
      <c r="B26" s="544">
        <v>2.2624</v>
      </c>
      <c r="C26" s="544">
        <v>9.2278000000000002</v>
      </c>
      <c r="D26" s="544">
        <v>1.1363000000000001</v>
      </c>
      <c r="E26" s="544">
        <v>0.27760000000000001</v>
      </c>
      <c r="F26" s="544" t="s">
        <v>88</v>
      </c>
      <c r="G26" s="545">
        <v>12.6266</v>
      </c>
      <c r="H26" s="545">
        <v>0.27760000000000001</v>
      </c>
      <c r="I26" s="545">
        <v>12.904199999999999</v>
      </c>
    </row>
    <row r="27" spans="1:9" ht="14.25" customHeight="1">
      <c r="A27" s="527" t="s">
        <v>424</v>
      </c>
      <c r="B27" s="541">
        <v>23.283200000000001</v>
      </c>
      <c r="C27" s="541">
        <v>93.839100000000002</v>
      </c>
      <c r="D27" s="541">
        <v>20.0547</v>
      </c>
      <c r="E27" s="541">
        <v>1.9899</v>
      </c>
      <c r="F27" s="541" t="s">
        <v>88</v>
      </c>
      <c r="G27" s="542">
        <v>137.17699999999999</v>
      </c>
      <c r="H27" s="542">
        <v>1.9899</v>
      </c>
      <c r="I27" s="542">
        <v>139.1669</v>
      </c>
    </row>
    <row r="28" spans="1:9" ht="14.25" customHeight="1">
      <c r="A28" s="529" t="s">
        <v>425</v>
      </c>
      <c r="B28" s="544">
        <v>12.7775</v>
      </c>
      <c r="C28" s="544">
        <v>60.356299999999997</v>
      </c>
      <c r="D28" s="544">
        <v>10.893599999999999</v>
      </c>
      <c r="E28" s="544">
        <v>3.0000000000000001E-3</v>
      </c>
      <c r="F28" s="544" t="s">
        <v>88</v>
      </c>
      <c r="G28" s="545">
        <v>84.027299999999997</v>
      </c>
      <c r="H28" s="545">
        <v>3.0000000000000001E-3</v>
      </c>
      <c r="I28" s="545">
        <v>84.030299999999997</v>
      </c>
    </row>
    <row r="29" spans="1:9" ht="14.25" customHeight="1">
      <c r="A29" s="525" t="s">
        <v>426</v>
      </c>
      <c r="B29" s="551">
        <v>118.70059999999999</v>
      </c>
      <c r="C29" s="551">
        <v>379.39389999999997</v>
      </c>
      <c r="D29" s="551">
        <v>83.639300000000006</v>
      </c>
      <c r="E29" s="551">
        <v>4.0122</v>
      </c>
      <c r="F29" s="551" t="s">
        <v>88</v>
      </c>
      <c r="G29" s="552">
        <v>581.7337</v>
      </c>
      <c r="H29" s="552">
        <v>4.0122</v>
      </c>
      <c r="I29" s="552">
        <v>585.74599999999998</v>
      </c>
    </row>
    <row r="30" spans="1:9" ht="14.25" customHeight="1">
      <c r="A30" s="526" t="s">
        <v>471</v>
      </c>
      <c r="B30" s="540">
        <v>5.8390000000000004</v>
      </c>
      <c r="C30" s="540">
        <v>17.130299999999998</v>
      </c>
      <c r="D30" s="540">
        <v>7.2</v>
      </c>
      <c r="E30" s="540">
        <v>0.75180000000000002</v>
      </c>
      <c r="F30" s="540" t="s">
        <v>88</v>
      </c>
      <c r="G30" s="271">
        <v>30.1693</v>
      </c>
      <c r="H30" s="271">
        <v>0.75180000000000002</v>
      </c>
      <c r="I30" s="271">
        <v>30.921099999999999</v>
      </c>
    </row>
    <row r="31" spans="1:9" ht="14.25" customHeight="1">
      <c r="A31" s="527" t="s">
        <v>427</v>
      </c>
      <c r="B31" s="541">
        <v>56.869100000000003</v>
      </c>
      <c r="C31" s="541">
        <v>180.27809999999999</v>
      </c>
      <c r="D31" s="541">
        <v>37.760599999999997</v>
      </c>
      <c r="E31" s="541">
        <v>2.8008999999999999</v>
      </c>
      <c r="F31" s="541" t="s">
        <v>88</v>
      </c>
      <c r="G31" s="542">
        <v>274.90789999999998</v>
      </c>
      <c r="H31" s="542">
        <v>2.8008999999999999</v>
      </c>
      <c r="I31" s="542">
        <v>277.7088</v>
      </c>
    </row>
    <row r="32" spans="1:9" ht="14.25" customHeight="1">
      <c r="A32" s="526" t="s">
        <v>428</v>
      </c>
      <c r="B32" s="540">
        <v>50.128</v>
      </c>
      <c r="C32" s="540">
        <v>153.37360000000001</v>
      </c>
      <c r="D32" s="540">
        <v>38.617600000000003</v>
      </c>
      <c r="E32" s="540">
        <v>0.45960000000000001</v>
      </c>
      <c r="F32" s="540" t="s">
        <v>88</v>
      </c>
      <c r="G32" s="271">
        <v>242.11920000000001</v>
      </c>
      <c r="H32" s="271">
        <v>0.45960000000000001</v>
      </c>
      <c r="I32" s="271">
        <v>242.5788</v>
      </c>
    </row>
    <row r="33" spans="1:9" ht="14.25" customHeight="1">
      <c r="A33" s="525" t="s">
        <v>429</v>
      </c>
      <c r="B33" s="551">
        <v>101.3194</v>
      </c>
      <c r="C33" s="551">
        <v>355.91340000000002</v>
      </c>
      <c r="D33" s="551">
        <v>68.337500000000006</v>
      </c>
      <c r="E33" s="551">
        <v>10.871</v>
      </c>
      <c r="F33" s="551" t="s">
        <v>88</v>
      </c>
      <c r="G33" s="552">
        <v>525.5702</v>
      </c>
      <c r="H33" s="552">
        <v>10.871</v>
      </c>
      <c r="I33" s="552">
        <v>536.44119999999998</v>
      </c>
    </row>
    <row r="34" spans="1:9" ht="14.25" customHeight="1">
      <c r="A34" s="526" t="s">
        <v>472</v>
      </c>
      <c r="B34" s="540">
        <v>9.0894999999999992</v>
      </c>
      <c r="C34" s="540">
        <v>36.304099999999998</v>
      </c>
      <c r="D34" s="540">
        <v>4.7103999999999999</v>
      </c>
      <c r="E34" s="540">
        <v>5.9900000000000002E-2</v>
      </c>
      <c r="F34" s="540" t="s">
        <v>88</v>
      </c>
      <c r="G34" s="271">
        <v>50.103999999999999</v>
      </c>
      <c r="H34" s="271">
        <v>5.9900000000000002E-2</v>
      </c>
      <c r="I34" s="271">
        <v>50.163899999999998</v>
      </c>
    </row>
    <row r="35" spans="1:9" ht="14.25" customHeight="1">
      <c r="A35" s="527" t="s">
        <v>430</v>
      </c>
      <c r="B35" s="541">
        <v>1.5102</v>
      </c>
      <c r="C35" s="541">
        <v>2.3391999999999999</v>
      </c>
      <c r="D35" s="541">
        <v>0.14990000000000001</v>
      </c>
      <c r="E35" s="541">
        <v>3.4799999999999998E-2</v>
      </c>
      <c r="F35" s="541" t="s">
        <v>88</v>
      </c>
      <c r="G35" s="542">
        <v>3.9992000000000001</v>
      </c>
      <c r="H35" s="542">
        <v>3.4799999999999998E-2</v>
      </c>
      <c r="I35" s="542">
        <v>4.0339999999999998</v>
      </c>
    </row>
    <row r="36" spans="1:9" ht="14.25" customHeight="1">
      <c r="A36" s="529" t="s">
        <v>431</v>
      </c>
      <c r="B36" s="544">
        <v>57.9816</v>
      </c>
      <c r="C36" s="544">
        <v>208.8862</v>
      </c>
      <c r="D36" s="544">
        <v>40.171799999999998</v>
      </c>
      <c r="E36" s="544">
        <v>1.6266</v>
      </c>
      <c r="F36" s="544" t="s">
        <v>88</v>
      </c>
      <c r="G36" s="545">
        <v>307.03969999999998</v>
      </c>
      <c r="H36" s="545">
        <v>1.6266</v>
      </c>
      <c r="I36" s="545">
        <v>308.66629999999998</v>
      </c>
    </row>
    <row r="37" spans="1:9" ht="14.25" customHeight="1">
      <c r="A37" s="528" t="s">
        <v>432</v>
      </c>
      <c r="B37" s="541">
        <v>4.2200000000000001E-2</v>
      </c>
      <c r="C37" s="541">
        <v>0.53090000000000004</v>
      </c>
      <c r="D37" s="541">
        <v>0.43830000000000002</v>
      </c>
      <c r="E37" s="541">
        <v>7.0000000000000001E-3</v>
      </c>
      <c r="F37" s="541" t="s">
        <v>88</v>
      </c>
      <c r="G37" s="542">
        <v>1.0114000000000001</v>
      </c>
      <c r="H37" s="542">
        <v>7.0000000000000001E-3</v>
      </c>
      <c r="I37" s="542">
        <v>1.0184</v>
      </c>
    </row>
    <row r="38" spans="1:9" ht="14.25" customHeight="1">
      <c r="A38" s="529" t="s">
        <v>433</v>
      </c>
      <c r="B38" s="540">
        <v>4.1003999999999996</v>
      </c>
      <c r="C38" s="540">
        <v>27.002800000000001</v>
      </c>
      <c r="D38" s="540">
        <v>3.3277999999999999</v>
      </c>
      <c r="E38" s="540">
        <v>0.2339</v>
      </c>
      <c r="F38" s="540" t="s">
        <v>88</v>
      </c>
      <c r="G38" s="271">
        <v>34.431100000000001</v>
      </c>
      <c r="H38" s="271">
        <v>0.2339</v>
      </c>
      <c r="I38" s="271">
        <v>34.664999999999999</v>
      </c>
    </row>
    <row r="39" spans="1:9" ht="14.25" customHeight="1">
      <c r="A39" s="528" t="s">
        <v>434</v>
      </c>
      <c r="B39" s="546">
        <v>19.3291</v>
      </c>
      <c r="C39" s="546">
        <v>61.966200000000001</v>
      </c>
      <c r="D39" s="546">
        <v>19.449300000000001</v>
      </c>
      <c r="E39" s="546">
        <v>8.9087999999999994</v>
      </c>
      <c r="F39" s="546" t="s">
        <v>88</v>
      </c>
      <c r="G39" s="547">
        <v>100.74460000000001</v>
      </c>
      <c r="H39" s="547">
        <v>8.9087999999999994</v>
      </c>
      <c r="I39" s="547">
        <v>109.6534</v>
      </c>
    </row>
    <row r="40" spans="1:9" s="7" customFormat="1" ht="14.25" customHeight="1">
      <c r="A40" s="559" t="s">
        <v>494</v>
      </c>
      <c r="B40" s="560">
        <v>3.8426</v>
      </c>
      <c r="C40" s="560">
        <v>20.3947</v>
      </c>
      <c r="D40" s="560">
        <v>5.0559000000000003</v>
      </c>
      <c r="E40" s="560">
        <v>0.45179999999999998</v>
      </c>
      <c r="F40" s="560" t="s">
        <v>88</v>
      </c>
      <c r="G40" s="561">
        <v>29.293199999999999</v>
      </c>
      <c r="H40" s="561">
        <v>0.45179999999999998</v>
      </c>
      <c r="I40" s="561">
        <v>29.745000000000001</v>
      </c>
    </row>
    <row r="41" spans="1:9" ht="14.25" customHeight="1">
      <c r="A41" s="528" t="s">
        <v>473</v>
      </c>
      <c r="B41" s="546">
        <v>2.0987</v>
      </c>
      <c r="C41" s="546">
        <v>13.353199999999999</v>
      </c>
      <c r="D41" s="546">
        <v>4.4237000000000002</v>
      </c>
      <c r="E41" s="546">
        <v>0.45179999999999998</v>
      </c>
      <c r="F41" s="546" t="s">
        <v>88</v>
      </c>
      <c r="G41" s="547">
        <v>19.875499999999999</v>
      </c>
      <c r="H41" s="547">
        <v>0.45179999999999998</v>
      </c>
      <c r="I41" s="547">
        <v>20.327300000000001</v>
      </c>
    </row>
    <row r="42" spans="1:9" ht="14.25" customHeight="1">
      <c r="A42" s="529" t="s">
        <v>570</v>
      </c>
      <c r="B42" s="544">
        <v>1.2757000000000001</v>
      </c>
      <c r="C42" s="544">
        <v>5.1791999999999998</v>
      </c>
      <c r="D42" s="544">
        <v>0.6321</v>
      </c>
      <c r="E42" s="544" t="s">
        <v>88</v>
      </c>
      <c r="F42" s="544" t="s">
        <v>88</v>
      </c>
      <c r="G42" s="545">
        <v>7.0869999999999997</v>
      </c>
      <c r="H42" s="545" t="s">
        <v>88</v>
      </c>
      <c r="I42" s="545">
        <v>7.0869999999999997</v>
      </c>
    </row>
    <row r="43" spans="1:9" ht="14.25" customHeight="1">
      <c r="A43" s="556" t="s">
        <v>435</v>
      </c>
      <c r="B43" s="557">
        <v>213.5155</v>
      </c>
      <c r="C43" s="557">
        <v>857.95619999999997</v>
      </c>
      <c r="D43" s="557">
        <v>246.66739999999999</v>
      </c>
      <c r="E43" s="557">
        <v>15.196099999999999</v>
      </c>
      <c r="F43" s="557" t="s">
        <v>88</v>
      </c>
      <c r="G43" s="558">
        <v>1318.1391000000001</v>
      </c>
      <c r="H43" s="558">
        <v>15.196099999999999</v>
      </c>
      <c r="I43" s="558">
        <v>1333.3352</v>
      </c>
    </row>
    <row r="44" spans="1:9" ht="14.25" customHeight="1">
      <c r="A44" s="529" t="s">
        <v>474</v>
      </c>
      <c r="B44" s="544">
        <v>21.738700000000001</v>
      </c>
      <c r="C44" s="544">
        <v>80.328900000000004</v>
      </c>
      <c r="D44" s="544">
        <v>26.896100000000001</v>
      </c>
      <c r="E44" s="544">
        <v>2.4378000000000002</v>
      </c>
      <c r="F44" s="544" t="s">
        <v>88</v>
      </c>
      <c r="G44" s="545">
        <v>128.96369999999999</v>
      </c>
      <c r="H44" s="545">
        <v>2.4378000000000002</v>
      </c>
      <c r="I44" s="545">
        <v>131.4015</v>
      </c>
    </row>
    <row r="45" spans="1:9" ht="14.25" customHeight="1">
      <c r="A45" s="528" t="s">
        <v>436</v>
      </c>
      <c r="B45" s="546">
        <v>3.2286000000000001</v>
      </c>
      <c r="C45" s="546">
        <v>18.035599999999999</v>
      </c>
      <c r="D45" s="546">
        <v>9.6579999999999995</v>
      </c>
      <c r="E45" s="546" t="s">
        <v>88</v>
      </c>
      <c r="F45" s="546" t="s">
        <v>88</v>
      </c>
      <c r="G45" s="547">
        <v>30.9222</v>
      </c>
      <c r="H45" s="547" t="s">
        <v>88</v>
      </c>
      <c r="I45" s="547">
        <v>30.9222</v>
      </c>
    </row>
    <row r="46" spans="1:9" s="7" customFormat="1" ht="14.25" customHeight="1">
      <c r="A46" s="529" t="s">
        <v>437</v>
      </c>
      <c r="B46" s="544">
        <v>154.9024</v>
      </c>
      <c r="C46" s="544">
        <v>620.29489999999998</v>
      </c>
      <c r="D46" s="544">
        <v>180.8039</v>
      </c>
      <c r="E46" s="544">
        <v>12.0661</v>
      </c>
      <c r="F46" s="544" t="s">
        <v>88</v>
      </c>
      <c r="G46" s="545">
        <v>956.00120000000004</v>
      </c>
      <c r="H46" s="545">
        <v>12.0661</v>
      </c>
      <c r="I46" s="545">
        <v>968.06730000000005</v>
      </c>
    </row>
    <row r="47" spans="1:9" ht="14.25" customHeight="1">
      <c r="A47" s="528" t="s">
        <v>438</v>
      </c>
      <c r="B47" s="546">
        <v>1.3455999999999999</v>
      </c>
      <c r="C47" s="546">
        <v>14.6015</v>
      </c>
      <c r="D47" s="546">
        <v>4.5807000000000002</v>
      </c>
      <c r="E47" s="546" t="s">
        <v>88</v>
      </c>
      <c r="F47" s="546" t="s">
        <v>88</v>
      </c>
      <c r="G47" s="547">
        <v>20.527799999999999</v>
      </c>
      <c r="H47" s="547" t="s">
        <v>88</v>
      </c>
      <c r="I47" s="547">
        <v>20.527799999999999</v>
      </c>
    </row>
    <row r="48" spans="1:9" ht="14.25" customHeight="1">
      <c r="A48" s="586" t="s">
        <v>439</v>
      </c>
      <c r="B48" s="592">
        <v>0.55049999999999999</v>
      </c>
      <c r="C48" s="592">
        <v>14.662800000000001</v>
      </c>
      <c r="D48" s="592">
        <v>7.6835000000000004</v>
      </c>
      <c r="E48" s="592">
        <v>1.1999999999999999E-3</v>
      </c>
      <c r="F48" s="592" t="s">
        <v>88</v>
      </c>
      <c r="G48" s="593">
        <v>22.896799999999999</v>
      </c>
      <c r="H48" s="593">
        <v>1.1999999999999999E-3</v>
      </c>
      <c r="I48" s="593">
        <v>22.898</v>
      </c>
    </row>
    <row r="49" spans="1:9" s="47" customFormat="1" ht="14.25" customHeight="1">
      <c r="A49" s="528" t="s">
        <v>440</v>
      </c>
      <c r="B49" s="546">
        <v>17.1678</v>
      </c>
      <c r="C49" s="546">
        <v>57.842300000000002</v>
      </c>
      <c r="D49" s="546">
        <v>14.4534</v>
      </c>
      <c r="E49" s="546">
        <v>0.69099999999999995</v>
      </c>
      <c r="F49" s="546" t="s">
        <v>88</v>
      </c>
      <c r="G49" s="547">
        <v>89.463399999999993</v>
      </c>
      <c r="H49" s="547">
        <v>0.69099999999999995</v>
      </c>
      <c r="I49" s="547">
        <v>90.154399999999995</v>
      </c>
    </row>
    <row r="50" spans="1:9" s="7" customFormat="1" ht="14.25" customHeight="1">
      <c r="A50" s="553" t="s">
        <v>441</v>
      </c>
      <c r="B50" s="554">
        <v>48.419400000000003</v>
      </c>
      <c r="C50" s="554">
        <v>142.4425</v>
      </c>
      <c r="D50" s="554">
        <v>39.324399999999997</v>
      </c>
      <c r="E50" s="554">
        <v>3.4113000000000002</v>
      </c>
      <c r="F50" s="554" t="s">
        <v>88</v>
      </c>
      <c r="G50" s="555">
        <v>230.18629999999999</v>
      </c>
      <c r="H50" s="555">
        <v>3.4113000000000002</v>
      </c>
      <c r="I50" s="555">
        <v>233.5976</v>
      </c>
    </row>
    <row r="51" spans="1:9" ht="15.75" customHeight="1">
      <c r="A51" s="527" t="s">
        <v>442</v>
      </c>
      <c r="B51" s="541">
        <v>10.9269</v>
      </c>
      <c r="C51" s="541">
        <v>40.331400000000002</v>
      </c>
      <c r="D51" s="541">
        <v>9.5432000000000006</v>
      </c>
      <c r="E51" s="541" t="s">
        <v>88</v>
      </c>
      <c r="F51" s="541" t="s">
        <v>88</v>
      </c>
      <c r="G51" s="542">
        <v>60.801499999999997</v>
      </c>
      <c r="H51" s="542" t="s">
        <v>88</v>
      </c>
      <c r="I51" s="542">
        <v>60.801499999999997</v>
      </c>
    </row>
    <row r="52" spans="1:9" ht="15.75" customHeight="1">
      <c r="A52" s="526" t="s">
        <v>443</v>
      </c>
      <c r="B52" s="540">
        <v>5.9931000000000001</v>
      </c>
      <c r="C52" s="540">
        <v>15.9656</v>
      </c>
      <c r="D52" s="540">
        <v>7.9917999999999996</v>
      </c>
      <c r="E52" s="540">
        <v>2.46E-2</v>
      </c>
      <c r="F52" s="540" t="s">
        <v>88</v>
      </c>
      <c r="G52" s="271">
        <v>29.950500000000002</v>
      </c>
      <c r="H52" s="271">
        <v>2.46E-2</v>
      </c>
      <c r="I52" s="271">
        <v>29.975000000000001</v>
      </c>
    </row>
    <row r="53" spans="1:9" ht="14.25" customHeight="1">
      <c r="A53" s="527" t="s">
        <v>444</v>
      </c>
      <c r="B53" s="541">
        <v>31.0322</v>
      </c>
      <c r="C53" s="541">
        <v>83.466700000000003</v>
      </c>
      <c r="D53" s="541">
        <v>21.427399999999999</v>
      </c>
      <c r="E53" s="541">
        <v>3.3868</v>
      </c>
      <c r="F53" s="541" t="s">
        <v>88</v>
      </c>
      <c r="G53" s="542">
        <v>135.9264</v>
      </c>
      <c r="H53" s="542">
        <v>3.3868</v>
      </c>
      <c r="I53" s="542">
        <v>139.31319999999999</v>
      </c>
    </row>
    <row r="54" spans="1:9" ht="14.25" customHeight="1">
      <c r="A54" s="526" t="s">
        <v>445</v>
      </c>
      <c r="B54" s="540">
        <v>0.46710000000000002</v>
      </c>
      <c r="C54" s="540">
        <v>2.6787999999999998</v>
      </c>
      <c r="D54" s="540">
        <v>0.36199999999999999</v>
      </c>
      <c r="E54" s="540" t="s">
        <v>88</v>
      </c>
      <c r="F54" s="540" t="s">
        <v>88</v>
      </c>
      <c r="G54" s="271">
        <v>3.5078</v>
      </c>
      <c r="H54" s="271" t="s">
        <v>88</v>
      </c>
      <c r="I54" s="271">
        <v>3.5078</v>
      </c>
    </row>
    <row r="55" spans="1:9" s="7" customFormat="1" ht="14.25" customHeight="1">
      <c r="A55" s="525" t="s">
        <v>446</v>
      </c>
      <c r="B55" s="551">
        <v>47.625</v>
      </c>
      <c r="C55" s="551">
        <v>203.93039999999999</v>
      </c>
      <c r="D55" s="551">
        <v>46.295999999999999</v>
      </c>
      <c r="E55" s="551">
        <v>6.1656000000000004</v>
      </c>
      <c r="F55" s="551" t="s">
        <v>88</v>
      </c>
      <c r="G55" s="552">
        <v>297.85149999999999</v>
      </c>
      <c r="H55" s="552">
        <v>6.1656000000000004</v>
      </c>
      <c r="I55" s="552">
        <v>304.01710000000003</v>
      </c>
    </row>
    <row r="56" spans="1:9" s="47" customFormat="1" ht="14.25" customHeight="1">
      <c r="A56" s="526" t="s">
        <v>447</v>
      </c>
      <c r="B56" s="540">
        <v>14.966699999999999</v>
      </c>
      <c r="C56" s="540">
        <v>89.086399999999998</v>
      </c>
      <c r="D56" s="540">
        <v>25.905000000000001</v>
      </c>
      <c r="E56" s="540">
        <v>3.3182999999999998</v>
      </c>
      <c r="F56" s="540" t="s">
        <v>88</v>
      </c>
      <c r="G56" s="271">
        <v>129.9581</v>
      </c>
      <c r="H56" s="271">
        <v>3.3182999999999998</v>
      </c>
      <c r="I56" s="271">
        <v>133.2764</v>
      </c>
    </row>
    <row r="57" spans="1:9" ht="14.25" customHeight="1">
      <c r="A57" s="527" t="s">
        <v>448</v>
      </c>
      <c r="B57" s="541">
        <v>4.0899999999999999E-2</v>
      </c>
      <c r="C57" s="541">
        <v>1.0649999999999999</v>
      </c>
      <c r="D57" s="541">
        <v>0.24340000000000001</v>
      </c>
      <c r="E57" s="541" t="s">
        <v>88</v>
      </c>
      <c r="F57" s="541" t="s">
        <v>88</v>
      </c>
      <c r="G57" s="542">
        <v>1.3492999999999999</v>
      </c>
      <c r="H57" s="542" t="s">
        <v>88</v>
      </c>
      <c r="I57" s="542">
        <v>1.3492999999999999</v>
      </c>
    </row>
    <row r="58" spans="1:9" ht="14.25" customHeight="1">
      <c r="A58" s="526" t="s">
        <v>449</v>
      </c>
      <c r="B58" s="540">
        <v>27.305299999999999</v>
      </c>
      <c r="C58" s="540">
        <v>89.453100000000006</v>
      </c>
      <c r="D58" s="540">
        <v>16.504000000000001</v>
      </c>
      <c r="E58" s="540">
        <v>2.71</v>
      </c>
      <c r="F58" s="540" t="s">
        <v>88</v>
      </c>
      <c r="G58" s="271">
        <v>133.26240000000001</v>
      </c>
      <c r="H58" s="271">
        <v>2.71</v>
      </c>
      <c r="I58" s="271">
        <v>135.97239999999999</v>
      </c>
    </row>
    <row r="59" spans="1:9" ht="14.25" customHeight="1">
      <c r="A59" s="527" t="s">
        <v>450</v>
      </c>
      <c r="B59" s="541">
        <v>2.4241000000000001</v>
      </c>
      <c r="C59" s="541">
        <v>11.7349</v>
      </c>
      <c r="D59" s="541">
        <v>3.2532000000000001</v>
      </c>
      <c r="E59" s="541">
        <v>0.13730000000000001</v>
      </c>
      <c r="F59" s="541" t="s">
        <v>88</v>
      </c>
      <c r="G59" s="542">
        <v>17.412099999999999</v>
      </c>
      <c r="H59" s="542">
        <v>0.13730000000000001</v>
      </c>
      <c r="I59" s="542">
        <v>17.549399999999999</v>
      </c>
    </row>
    <row r="60" spans="1:9" s="7" customFormat="1" ht="14.25" customHeight="1">
      <c r="A60" s="553" t="s">
        <v>451</v>
      </c>
      <c r="B60" s="554">
        <v>501.9504</v>
      </c>
      <c r="C60" s="554">
        <v>293.8614</v>
      </c>
      <c r="D60" s="554">
        <v>29.993500000000001</v>
      </c>
      <c r="E60" s="554">
        <v>8.375</v>
      </c>
      <c r="F60" s="554" t="s">
        <v>88</v>
      </c>
      <c r="G60" s="555">
        <v>825.80529999999999</v>
      </c>
      <c r="H60" s="555">
        <v>8.375</v>
      </c>
      <c r="I60" s="555">
        <v>834.18029999999999</v>
      </c>
    </row>
    <row r="61" spans="1:9" ht="14.25" customHeight="1">
      <c r="A61" s="562" t="s">
        <v>453</v>
      </c>
      <c r="B61" s="563">
        <f>SUM(B9,B13,B18,B25,B29,B33,B40,B43,B50,B55,B60)</f>
        <v>1436.9310999999998</v>
      </c>
      <c r="C61" s="563">
        <f t="shared" ref="C61:I61" si="0">SUM(C9,C13,C18,C25,C29,C33,C40,C43,C50,C55,C60)</f>
        <v>3494.0938000000006</v>
      </c>
      <c r="D61" s="563">
        <f t="shared" si="0"/>
        <v>759.18480000000011</v>
      </c>
      <c r="E61" s="563">
        <f t="shared" si="0"/>
        <v>64.633799999999994</v>
      </c>
      <c r="F61" s="563" t="s">
        <v>88</v>
      </c>
      <c r="G61" s="563">
        <f t="shared" si="0"/>
        <v>5690.2097000000003</v>
      </c>
      <c r="H61" s="563">
        <f t="shared" si="0"/>
        <v>64.633799999999994</v>
      </c>
      <c r="I61" s="563">
        <f t="shared" si="0"/>
        <v>5754.8436999999994</v>
      </c>
    </row>
    <row r="62" spans="1:9" ht="15" customHeight="1">
      <c r="A62" s="565" t="s">
        <v>497</v>
      </c>
      <c r="B62" s="3"/>
      <c r="C62" s="213"/>
      <c r="D62" s="3"/>
      <c r="E62" s="3"/>
      <c r="F62" s="213"/>
      <c r="G62" s="3"/>
      <c r="H62" s="3"/>
      <c r="I62" s="3"/>
    </row>
    <row r="63" spans="1:9" ht="15" customHeight="1">
      <c r="A63" s="565" t="s">
        <v>574</v>
      </c>
      <c r="B63" s="3"/>
      <c r="C63" s="213"/>
      <c r="D63" s="3"/>
      <c r="E63" s="3"/>
      <c r="F63" s="213"/>
      <c r="G63" s="3"/>
      <c r="H63" s="3"/>
      <c r="I63" s="3"/>
    </row>
    <row r="64" spans="1:9" ht="15" customHeight="1">
      <c r="A64" s="565" t="s">
        <v>486</v>
      </c>
      <c r="B64" s="3"/>
      <c r="C64" s="213"/>
      <c r="D64" s="3"/>
      <c r="E64" s="3"/>
      <c r="F64" s="213"/>
      <c r="G64" s="3"/>
      <c r="H64" s="3"/>
      <c r="I64" s="3"/>
    </row>
    <row r="65" spans="1:9" ht="15" customHeight="1">
      <c r="A65" s="38" t="s">
        <v>495</v>
      </c>
      <c r="B65" s="3"/>
      <c r="C65" s="213"/>
      <c r="D65" s="3"/>
      <c r="E65" s="3"/>
      <c r="F65" s="213"/>
      <c r="G65" s="3"/>
      <c r="H65" s="3"/>
      <c r="I65" s="3"/>
    </row>
    <row r="66" spans="1:9">
      <c r="A66" s="243" t="s">
        <v>662</v>
      </c>
      <c r="B66" s="3"/>
      <c r="C66" s="213"/>
      <c r="D66" s="3"/>
      <c r="E66" s="3"/>
      <c r="F66" s="213"/>
      <c r="G66" s="3"/>
      <c r="H66" s="3"/>
      <c r="I66" s="3"/>
    </row>
    <row r="69" spans="1:9" ht="16.5">
      <c r="A69" s="88" t="s">
        <v>722</v>
      </c>
    </row>
    <row r="70" spans="1:9" ht="13.5" thickBot="1">
      <c r="A70" s="206"/>
      <c r="I70" s="443" t="s">
        <v>27</v>
      </c>
    </row>
    <row r="71" spans="1:9">
      <c r="A71" s="205" t="s">
        <v>457</v>
      </c>
      <c r="B71" s="530" t="s">
        <v>99</v>
      </c>
      <c r="C71" s="530" t="s">
        <v>100</v>
      </c>
      <c r="D71" s="530" t="s">
        <v>101</v>
      </c>
      <c r="E71" s="530" t="s">
        <v>341</v>
      </c>
      <c r="F71" s="531">
        <v>300000</v>
      </c>
      <c r="G71" s="532" t="s">
        <v>491</v>
      </c>
      <c r="H71" s="532" t="s">
        <v>491</v>
      </c>
      <c r="I71" s="532" t="s">
        <v>467</v>
      </c>
    </row>
    <row r="72" spans="1:9">
      <c r="A72" s="204"/>
      <c r="B72" s="533" t="s">
        <v>38</v>
      </c>
      <c r="C72" s="533" t="s">
        <v>38</v>
      </c>
      <c r="D72" s="533" t="s">
        <v>38</v>
      </c>
      <c r="E72" s="533" t="s">
        <v>38</v>
      </c>
      <c r="F72" s="533" t="s">
        <v>39</v>
      </c>
      <c r="G72" s="534" t="s">
        <v>458</v>
      </c>
      <c r="H72" s="534" t="s">
        <v>357</v>
      </c>
      <c r="I72" s="534" t="s">
        <v>493</v>
      </c>
    </row>
    <row r="73" spans="1:9" ht="13.5" thickBot="1">
      <c r="A73" s="207"/>
      <c r="B73" s="535" t="s">
        <v>102</v>
      </c>
      <c r="C73" s="535" t="s">
        <v>103</v>
      </c>
      <c r="D73" s="535" t="s">
        <v>104</v>
      </c>
      <c r="E73" s="535" t="s">
        <v>342</v>
      </c>
      <c r="F73" s="535" t="s">
        <v>105</v>
      </c>
      <c r="G73" s="536" t="s">
        <v>357</v>
      </c>
      <c r="H73" s="536" t="s">
        <v>105</v>
      </c>
      <c r="I73" s="536" t="s">
        <v>459</v>
      </c>
    </row>
    <row r="75" spans="1:9">
      <c r="A75" s="548" t="s">
        <v>407</v>
      </c>
      <c r="B75" s="566">
        <f t="shared" ref="B75:I84" si="1">IF(B9="-","-",B9/B$61)</f>
        <v>0.19115432883316397</v>
      </c>
      <c r="C75" s="566">
        <f t="shared" si="1"/>
        <v>0.23321179872160266</v>
      </c>
      <c r="D75" s="566">
        <f t="shared" si="1"/>
        <v>0.23067374373143398</v>
      </c>
      <c r="E75" s="566">
        <f t="shared" si="1"/>
        <v>0.21445280952071522</v>
      </c>
      <c r="F75" s="566" t="str">
        <f t="shared" si="1"/>
        <v>-</v>
      </c>
      <c r="G75" s="567">
        <f t="shared" si="1"/>
        <v>0.2222525296387583</v>
      </c>
      <c r="H75" s="567">
        <f t="shared" si="1"/>
        <v>0.21445280952071522</v>
      </c>
      <c r="I75" s="567">
        <f t="shared" si="1"/>
        <v>0.22216493907558255</v>
      </c>
    </row>
    <row r="76" spans="1:9">
      <c r="A76" s="526" t="s">
        <v>408</v>
      </c>
      <c r="B76" s="568">
        <f t="shared" si="1"/>
        <v>0.16427983220629022</v>
      </c>
      <c r="C76" s="568">
        <f t="shared" si="1"/>
        <v>0.20530547863368748</v>
      </c>
      <c r="D76" s="568">
        <f t="shared" si="1"/>
        <v>0.19926255109427898</v>
      </c>
      <c r="E76" s="568">
        <f t="shared" si="1"/>
        <v>0.20882108122994472</v>
      </c>
      <c r="F76" s="568" t="str">
        <f t="shared" si="1"/>
        <v>-</v>
      </c>
      <c r="G76" s="569">
        <f t="shared" si="1"/>
        <v>0.19413915448493929</v>
      </c>
      <c r="H76" s="569">
        <f t="shared" si="1"/>
        <v>0.20882108122994472</v>
      </c>
      <c r="I76" s="569">
        <f t="shared" si="1"/>
        <v>0.19430404339217763</v>
      </c>
    </row>
    <row r="77" spans="1:9">
      <c r="A77" s="527" t="s">
        <v>409</v>
      </c>
      <c r="B77" s="570">
        <f t="shared" si="1"/>
        <v>4.2141199393624373E-3</v>
      </c>
      <c r="C77" s="570">
        <f t="shared" si="1"/>
        <v>6.5739792102890871E-3</v>
      </c>
      <c r="D77" s="570">
        <f t="shared" si="1"/>
        <v>8.0806412351775211E-3</v>
      </c>
      <c r="E77" s="570">
        <f t="shared" si="1"/>
        <v>5.1149708047492186E-3</v>
      </c>
      <c r="F77" s="570" t="str">
        <f t="shared" si="1"/>
        <v>-</v>
      </c>
      <c r="G77" s="571">
        <f t="shared" si="1"/>
        <v>6.1790692880791375E-3</v>
      </c>
      <c r="H77" s="571">
        <f t="shared" si="1"/>
        <v>5.1149708047492186E-3</v>
      </c>
      <c r="I77" s="571">
        <f t="shared" si="1"/>
        <v>6.1671179705540926E-3</v>
      </c>
    </row>
    <row r="78" spans="1:9">
      <c r="A78" s="526" t="s">
        <v>410</v>
      </c>
      <c r="B78" s="568">
        <f t="shared" si="1"/>
        <v>5.4143166641740866E-5</v>
      </c>
      <c r="C78" s="568">
        <f t="shared" si="1"/>
        <v>1.6799777956733728E-4</v>
      </c>
      <c r="D78" s="568">
        <f t="shared" si="1"/>
        <v>3.4247261009440646E-6</v>
      </c>
      <c r="E78" s="568">
        <f t="shared" si="1"/>
        <v>5.1830466412310593E-4</v>
      </c>
      <c r="F78" s="568" t="str">
        <f t="shared" si="1"/>
        <v>-</v>
      </c>
      <c r="G78" s="569">
        <f t="shared" si="1"/>
        <v>1.1728917477329525E-4</v>
      </c>
      <c r="H78" s="569">
        <f t="shared" si="1"/>
        <v>5.1830466412310593E-4</v>
      </c>
      <c r="I78" s="569">
        <f t="shared" si="1"/>
        <v>1.2179305582182884E-4</v>
      </c>
    </row>
    <row r="79" spans="1:9">
      <c r="A79" s="525" t="s">
        <v>411</v>
      </c>
      <c r="B79" s="572">
        <f t="shared" si="1"/>
        <v>1.3402660712124613E-2</v>
      </c>
      <c r="C79" s="572">
        <f t="shared" si="1"/>
        <v>2.9444000616125413E-2</v>
      </c>
      <c r="D79" s="572">
        <f t="shared" si="1"/>
        <v>2.7079177559930067E-2</v>
      </c>
      <c r="E79" s="572" t="str">
        <f t="shared" si="1"/>
        <v>-</v>
      </c>
      <c r="F79" s="572" t="str">
        <f t="shared" si="1"/>
        <v>-</v>
      </c>
      <c r="G79" s="573">
        <f t="shared" si="1"/>
        <v>2.5077634660810477E-2</v>
      </c>
      <c r="H79" s="573" t="str">
        <f t="shared" si="1"/>
        <v>-</v>
      </c>
      <c r="I79" s="573">
        <f t="shared" si="1"/>
        <v>2.4795981861331876E-2</v>
      </c>
    </row>
    <row r="80" spans="1:9">
      <c r="A80" s="526" t="s">
        <v>412</v>
      </c>
      <c r="B80" s="568">
        <f t="shared" si="1"/>
        <v>5.4324107815607869E-4</v>
      </c>
      <c r="C80" s="568">
        <f t="shared" si="1"/>
        <v>2.3294738109205879E-3</v>
      </c>
      <c r="D80" s="568">
        <f t="shared" si="1"/>
        <v>1.8349945889327601E-3</v>
      </c>
      <c r="E80" s="568" t="str">
        <f t="shared" si="1"/>
        <v>-</v>
      </c>
      <c r="F80" s="568" t="str">
        <f t="shared" si="1"/>
        <v>-</v>
      </c>
      <c r="G80" s="569">
        <f t="shared" si="1"/>
        <v>1.8124288108397832E-3</v>
      </c>
      <c r="H80" s="569" t="str">
        <f t="shared" si="1"/>
        <v>-</v>
      </c>
      <c r="I80" s="569">
        <f t="shared" si="1"/>
        <v>1.7920729975689873E-3</v>
      </c>
    </row>
    <row r="81" spans="1:9">
      <c r="A81" s="527" t="s">
        <v>413</v>
      </c>
      <c r="B81" s="570">
        <f t="shared" si="1"/>
        <v>1.0911727082808634E-2</v>
      </c>
      <c r="C81" s="570">
        <f t="shared" si="1"/>
        <v>2.1496732571976169E-2</v>
      </c>
      <c r="D81" s="570">
        <f t="shared" si="1"/>
        <v>2.4946758681153782E-2</v>
      </c>
      <c r="E81" s="570" t="str">
        <f t="shared" si="1"/>
        <v>-</v>
      </c>
      <c r="F81" s="570" t="str">
        <f t="shared" si="1"/>
        <v>-</v>
      </c>
      <c r="G81" s="571">
        <f t="shared" si="1"/>
        <v>1.9284034470645254E-2</v>
      </c>
      <c r="H81" s="571" t="str">
        <f t="shared" si="1"/>
        <v>-</v>
      </c>
      <c r="I81" s="571">
        <f t="shared" si="1"/>
        <v>1.9067450954402116E-2</v>
      </c>
    </row>
    <row r="82" spans="1:9">
      <c r="A82" s="526" t="s">
        <v>414</v>
      </c>
      <c r="B82" s="568">
        <f t="shared" si="1"/>
        <v>8.4784858508525575E-4</v>
      </c>
      <c r="C82" s="568">
        <f t="shared" si="1"/>
        <v>2.9100535309040639E-3</v>
      </c>
      <c r="D82" s="568">
        <f t="shared" si="1"/>
        <v>1.9810723291614898E-4</v>
      </c>
      <c r="E82" s="568" t="str">
        <f t="shared" si="1"/>
        <v>-</v>
      </c>
      <c r="F82" s="568" t="str">
        <f t="shared" si="1"/>
        <v>-</v>
      </c>
      <c r="G82" s="569">
        <f t="shared" si="1"/>
        <v>2.0274472485609799E-3</v>
      </c>
      <c r="H82" s="569" t="str">
        <f t="shared" si="1"/>
        <v>-</v>
      </c>
      <c r="I82" s="569">
        <f t="shared" si="1"/>
        <v>2.004676512760894E-3</v>
      </c>
    </row>
    <row r="83" spans="1:9">
      <c r="A83" s="543" t="s">
        <v>415</v>
      </c>
      <c r="B83" s="570">
        <f t="shared" si="1"/>
        <v>5.1429049033735864E-4</v>
      </c>
      <c r="C83" s="570">
        <f t="shared" si="1"/>
        <v>1.1645938068405605E-3</v>
      </c>
      <c r="D83" s="570">
        <f t="shared" si="1"/>
        <v>3.9120909691553353E-5</v>
      </c>
      <c r="E83" s="570" t="str">
        <f t="shared" si="1"/>
        <v>-</v>
      </c>
      <c r="F83" s="570" t="str">
        <f t="shared" si="1"/>
        <v>-</v>
      </c>
      <c r="G83" s="571">
        <f t="shared" si="1"/>
        <v>8.5023228581540674E-4</v>
      </c>
      <c r="H83" s="571" t="str">
        <f t="shared" si="1"/>
        <v>-</v>
      </c>
      <c r="I83" s="571">
        <f t="shared" si="1"/>
        <v>8.4068312750179477E-4</v>
      </c>
    </row>
    <row r="84" spans="1:9">
      <c r="A84" s="553" t="s">
        <v>416</v>
      </c>
      <c r="B84" s="574">
        <f t="shared" si="1"/>
        <v>4.6893410546963596E-2</v>
      </c>
      <c r="C84" s="574">
        <f t="shared" si="1"/>
        <v>4.1296201035015141E-2</v>
      </c>
      <c r="D84" s="574">
        <f t="shared" si="1"/>
        <v>1.5880981811016236E-2</v>
      </c>
      <c r="E84" s="574">
        <f t="shared" si="1"/>
        <v>2.9860537365898344E-4</v>
      </c>
      <c r="F84" s="574" t="str">
        <f t="shared" si="1"/>
        <v>-</v>
      </c>
      <c r="G84" s="575">
        <f t="shared" si="1"/>
        <v>3.9318761837547039E-2</v>
      </c>
      <c r="H84" s="575">
        <f t="shared" si="1"/>
        <v>2.9860537365898344E-4</v>
      </c>
      <c r="I84" s="575">
        <f t="shared" si="1"/>
        <v>3.888051729363215E-2</v>
      </c>
    </row>
    <row r="85" spans="1:9">
      <c r="A85" s="527" t="s">
        <v>469</v>
      </c>
      <c r="B85" s="570">
        <f t="shared" ref="B85:I94" si="2">IF(B19="-","-",B19/B$61)</f>
        <v>3.279906740135279E-3</v>
      </c>
      <c r="C85" s="570">
        <f t="shared" si="2"/>
        <v>2.7045352932425562E-3</v>
      </c>
      <c r="D85" s="570">
        <f t="shared" si="2"/>
        <v>2.1233301825853202E-4</v>
      </c>
      <c r="E85" s="570" t="str">
        <f t="shared" si="2"/>
        <v>-</v>
      </c>
      <c r="F85" s="570" t="str">
        <f t="shared" si="2"/>
        <v>-</v>
      </c>
      <c r="G85" s="571">
        <f t="shared" si="2"/>
        <v>2.517341320478927E-3</v>
      </c>
      <c r="H85" s="571" t="str">
        <f t="shared" si="2"/>
        <v>-</v>
      </c>
      <c r="I85" s="571">
        <f t="shared" si="2"/>
        <v>2.4890684694008286E-3</v>
      </c>
    </row>
    <row r="86" spans="1:9">
      <c r="A86" s="526" t="s">
        <v>418</v>
      </c>
      <c r="B86" s="568">
        <f t="shared" si="2"/>
        <v>2.2573246553018445E-2</v>
      </c>
      <c r="C86" s="568">
        <f t="shared" si="2"/>
        <v>1.7770558993006995E-2</v>
      </c>
      <c r="D86" s="568">
        <f t="shared" si="2"/>
        <v>6.408189415804952E-3</v>
      </c>
      <c r="E86" s="568" t="str">
        <f t="shared" si="2"/>
        <v>-</v>
      </c>
      <c r="F86" s="568" t="str">
        <f t="shared" si="2"/>
        <v>-</v>
      </c>
      <c r="G86" s="569">
        <f t="shared" si="2"/>
        <v>1.7467405463106218E-2</v>
      </c>
      <c r="H86" s="569" t="str">
        <f t="shared" si="2"/>
        <v>-</v>
      </c>
      <c r="I86" s="569">
        <f t="shared" si="2"/>
        <v>1.7271224933528603E-2</v>
      </c>
    </row>
    <row r="87" spans="1:9">
      <c r="A87" s="543" t="s">
        <v>419</v>
      </c>
      <c r="B87" s="570">
        <f t="shared" si="2"/>
        <v>2.1935637693414807E-4</v>
      </c>
      <c r="C87" s="570">
        <f t="shared" si="2"/>
        <v>9.9024244855704774E-4</v>
      </c>
      <c r="D87" s="570">
        <f t="shared" si="2"/>
        <v>8.3576488886500343E-4</v>
      </c>
      <c r="E87" s="570" t="str">
        <f t="shared" si="2"/>
        <v>-</v>
      </c>
      <c r="F87" s="570" t="str">
        <f t="shared" si="2"/>
        <v>-</v>
      </c>
      <c r="G87" s="571">
        <f t="shared" si="2"/>
        <v>7.7496265207941274E-4</v>
      </c>
      <c r="H87" s="571" t="str">
        <f t="shared" si="2"/>
        <v>-</v>
      </c>
      <c r="I87" s="571">
        <f t="shared" si="2"/>
        <v>7.6625886468471773E-4</v>
      </c>
    </row>
    <row r="88" spans="1:9">
      <c r="A88" s="526" t="s">
        <v>420</v>
      </c>
      <c r="B88" s="568">
        <f t="shared" si="2"/>
        <v>2.2728995148062425E-4</v>
      </c>
      <c r="C88" s="568">
        <f t="shared" si="2"/>
        <v>4.0010374077536202E-4</v>
      </c>
      <c r="D88" s="568">
        <f t="shared" si="2"/>
        <v>2.9716084937422343E-3</v>
      </c>
      <c r="E88" s="568">
        <f t="shared" si="2"/>
        <v>2.9860537365898344E-4</v>
      </c>
      <c r="F88" s="568" t="str">
        <f t="shared" si="2"/>
        <v>-</v>
      </c>
      <c r="G88" s="569">
        <f t="shared" si="2"/>
        <v>6.9955242598528479E-4</v>
      </c>
      <c r="H88" s="569">
        <f t="shared" si="2"/>
        <v>2.9860537365898344E-4</v>
      </c>
      <c r="I88" s="569">
        <f t="shared" si="2"/>
        <v>6.9504928517867483E-4</v>
      </c>
    </row>
    <row r="89" spans="1:9">
      <c r="A89" s="527" t="s">
        <v>421</v>
      </c>
      <c r="B89" s="570">
        <f t="shared" si="2"/>
        <v>1.5112693990686125E-2</v>
      </c>
      <c r="C89" s="570">
        <f t="shared" si="2"/>
        <v>1.54534489028314E-2</v>
      </c>
      <c r="D89" s="570">
        <f t="shared" si="2"/>
        <v>2.507031226125707E-3</v>
      </c>
      <c r="E89" s="570" t="str">
        <f t="shared" si="2"/>
        <v>-</v>
      </c>
      <c r="F89" s="570" t="str">
        <f t="shared" si="2"/>
        <v>-</v>
      </c>
      <c r="G89" s="571">
        <f t="shared" si="2"/>
        <v>1.3640077271668915E-2</v>
      </c>
      <c r="H89" s="571" t="str">
        <f t="shared" si="2"/>
        <v>-</v>
      </c>
      <c r="I89" s="571">
        <f t="shared" si="2"/>
        <v>1.3486882363112662E-2</v>
      </c>
    </row>
    <row r="90" spans="1:9">
      <c r="A90" s="526" t="s">
        <v>422</v>
      </c>
      <c r="B90" s="568">
        <f t="shared" si="2"/>
        <v>3.2242325327915865E-3</v>
      </c>
      <c r="C90" s="568">
        <f t="shared" si="2"/>
        <v>3.0305711884437672E-3</v>
      </c>
      <c r="D90" s="568">
        <f t="shared" si="2"/>
        <v>2.7536115053936796E-3</v>
      </c>
      <c r="E90" s="568" t="str">
        <f t="shared" si="2"/>
        <v>-</v>
      </c>
      <c r="F90" s="568" t="str">
        <f t="shared" si="2"/>
        <v>-</v>
      </c>
      <c r="G90" s="569">
        <f t="shared" si="2"/>
        <v>3.0425240742885098E-3</v>
      </c>
      <c r="H90" s="569" t="str">
        <f t="shared" si="2"/>
        <v>-</v>
      </c>
      <c r="I90" s="569">
        <f t="shared" si="2"/>
        <v>3.008352772465393E-3</v>
      </c>
    </row>
    <row r="91" spans="1:9">
      <c r="A91" s="525" t="s">
        <v>423</v>
      </c>
      <c r="B91" s="572">
        <f t="shared" si="2"/>
        <v>2.8005030999746619E-2</v>
      </c>
      <c r="C91" s="572">
        <f t="shared" si="2"/>
        <v>5.0990188071081542E-2</v>
      </c>
      <c r="D91" s="572">
        <f t="shared" si="2"/>
        <v>4.2324477518517228E-2</v>
      </c>
      <c r="E91" s="572">
        <f t="shared" si="2"/>
        <v>3.5130225980833561E-2</v>
      </c>
      <c r="F91" s="572" t="str">
        <f t="shared" si="2"/>
        <v>-</v>
      </c>
      <c r="G91" s="573">
        <f t="shared" si="2"/>
        <v>4.4029642703677513E-2</v>
      </c>
      <c r="H91" s="573">
        <f t="shared" si="2"/>
        <v>3.5130225980833561E-2</v>
      </c>
      <c r="I91" s="573">
        <f t="shared" si="2"/>
        <v>4.3929690045274389E-2</v>
      </c>
    </row>
    <row r="92" spans="1:9">
      <c r="A92" s="529" t="s">
        <v>470</v>
      </c>
      <c r="B92" s="576">
        <f t="shared" si="2"/>
        <v>1.5744665836796214E-3</v>
      </c>
      <c r="C92" s="576">
        <f t="shared" si="2"/>
        <v>2.6409708863568571E-3</v>
      </c>
      <c r="D92" s="576">
        <f t="shared" si="2"/>
        <v>1.4967370263472082E-3</v>
      </c>
      <c r="E92" s="576">
        <f t="shared" si="2"/>
        <v>4.2949664107634093E-3</v>
      </c>
      <c r="F92" s="576" t="str">
        <f t="shared" si="2"/>
        <v>-</v>
      </c>
      <c r="G92" s="577">
        <f t="shared" si="2"/>
        <v>2.2190043365185644E-3</v>
      </c>
      <c r="H92" s="577">
        <f t="shared" si="2"/>
        <v>4.2949664107634093E-3</v>
      </c>
      <c r="I92" s="577">
        <f t="shared" si="2"/>
        <v>2.2423198044457752E-3</v>
      </c>
    </row>
    <row r="93" spans="1:9">
      <c r="A93" s="527" t="s">
        <v>424</v>
      </c>
      <c r="B93" s="570">
        <f t="shared" si="2"/>
        <v>1.620342130530824E-2</v>
      </c>
      <c r="C93" s="570">
        <f t="shared" si="2"/>
        <v>2.6856491374101059E-2</v>
      </c>
      <c r="D93" s="570">
        <f t="shared" si="2"/>
        <v>2.6416097898693439E-2</v>
      </c>
      <c r="E93" s="570">
        <f t="shared" si="2"/>
        <v>3.078729704891249E-2</v>
      </c>
      <c r="F93" s="570" t="str">
        <f t="shared" si="2"/>
        <v>-</v>
      </c>
      <c r="G93" s="571">
        <f t="shared" si="2"/>
        <v>2.4107547389685829E-2</v>
      </c>
      <c r="H93" s="571">
        <f t="shared" si="2"/>
        <v>3.078729704891249E-2</v>
      </c>
      <c r="I93" s="571">
        <f t="shared" si="2"/>
        <v>2.418256815558692E-2</v>
      </c>
    </row>
    <row r="94" spans="1:9">
      <c r="A94" s="529" t="s">
        <v>425</v>
      </c>
      <c r="B94" s="576">
        <f t="shared" si="2"/>
        <v>8.8922148041753711E-3</v>
      </c>
      <c r="C94" s="576">
        <f t="shared" si="2"/>
        <v>1.7273806444463507E-2</v>
      </c>
      <c r="D94" s="576">
        <f t="shared" si="2"/>
        <v>1.4349075482017023E-2</v>
      </c>
      <c r="E94" s="576">
        <f t="shared" si="2"/>
        <v>4.6415343055800532E-5</v>
      </c>
      <c r="F94" s="576" t="str">
        <f t="shared" si="2"/>
        <v>-</v>
      </c>
      <c r="G94" s="577">
        <f t="shared" si="2"/>
        <v>1.4766995318292047E-2</v>
      </c>
      <c r="H94" s="577">
        <f t="shared" si="2"/>
        <v>4.6415343055800532E-5</v>
      </c>
      <c r="I94" s="577">
        <f t="shared" si="2"/>
        <v>1.4601665028713118E-2</v>
      </c>
    </row>
    <row r="95" spans="1:9">
      <c r="A95" s="525" t="s">
        <v>426</v>
      </c>
      <c r="B95" s="572">
        <f t="shared" ref="B95:I104" si="3">IF(B29="-","-",B29/B$61)</f>
        <v>8.2607022702758687E-2</v>
      </c>
      <c r="C95" s="572">
        <f t="shared" si="3"/>
        <v>0.10858148685075367</v>
      </c>
      <c r="D95" s="572">
        <f t="shared" si="3"/>
        <v>0.11016988222103498</v>
      </c>
      <c r="E95" s="572">
        <f t="shared" si="3"/>
        <v>6.2075879802827631E-2</v>
      </c>
      <c r="F95" s="572" t="str">
        <f t="shared" si="3"/>
        <v>-</v>
      </c>
      <c r="G95" s="573">
        <f t="shared" si="3"/>
        <v>0.10223414086127616</v>
      </c>
      <c r="H95" s="573">
        <f t="shared" si="3"/>
        <v>6.2075879802827631E-2</v>
      </c>
      <c r="I95" s="573">
        <f t="shared" si="3"/>
        <v>0.10178312922729769</v>
      </c>
    </row>
    <row r="96" spans="1:9">
      <c r="A96" s="526" t="s">
        <v>471</v>
      </c>
      <c r="B96" s="568">
        <f t="shared" si="3"/>
        <v>4.0635212084977499E-3</v>
      </c>
      <c r="C96" s="568">
        <f t="shared" si="3"/>
        <v>4.9026445712476285E-3</v>
      </c>
      <c r="D96" s="568">
        <f t="shared" si="3"/>
        <v>9.483856894922026E-3</v>
      </c>
      <c r="E96" s="568">
        <f t="shared" si="3"/>
        <v>1.1631684969783613E-2</v>
      </c>
      <c r="F96" s="568" t="str">
        <f t="shared" si="3"/>
        <v>-</v>
      </c>
      <c r="G96" s="569">
        <f t="shared" si="3"/>
        <v>5.3019662878153679E-3</v>
      </c>
      <c r="H96" s="569">
        <f t="shared" si="3"/>
        <v>1.1631684969783613E-2</v>
      </c>
      <c r="I96" s="569">
        <f t="shared" si="3"/>
        <v>5.3730564393955653E-3</v>
      </c>
    </row>
    <row r="97" spans="1:9">
      <c r="A97" s="527" t="s">
        <v>427</v>
      </c>
      <c r="B97" s="570">
        <f t="shared" si="3"/>
        <v>3.957677581061473E-2</v>
      </c>
      <c r="C97" s="570">
        <f t="shared" si="3"/>
        <v>5.1595094556419738E-2</v>
      </c>
      <c r="D97" s="570">
        <f t="shared" si="3"/>
        <v>4.973835092588786E-2</v>
      </c>
      <c r="E97" s="570">
        <f t="shared" si="3"/>
        <v>4.3334911454997231E-2</v>
      </c>
      <c r="F97" s="570" t="str">
        <f t="shared" si="3"/>
        <v>-</v>
      </c>
      <c r="G97" s="571">
        <f t="shared" si="3"/>
        <v>4.8312437413334693E-2</v>
      </c>
      <c r="H97" s="571">
        <f t="shared" si="3"/>
        <v>4.3334911454997231E-2</v>
      </c>
      <c r="I97" s="571">
        <f t="shared" si="3"/>
        <v>4.8256532145260524E-2</v>
      </c>
    </row>
    <row r="98" spans="1:9">
      <c r="A98" s="526" t="s">
        <v>428</v>
      </c>
      <c r="B98" s="568">
        <f t="shared" si="3"/>
        <v>3.4885458321557664E-2</v>
      </c>
      <c r="C98" s="568">
        <f t="shared" si="3"/>
        <v>4.3895100927170298E-2</v>
      </c>
      <c r="D98" s="568">
        <f t="shared" si="3"/>
        <v>5.0867193336852898E-2</v>
      </c>
      <c r="E98" s="568">
        <f t="shared" si="3"/>
        <v>7.1108305561486413E-3</v>
      </c>
      <c r="F98" s="568" t="str">
        <f t="shared" si="3"/>
        <v>-</v>
      </c>
      <c r="G98" s="569">
        <f t="shared" si="3"/>
        <v>4.2550136596899053E-2</v>
      </c>
      <c r="H98" s="569">
        <f t="shared" si="3"/>
        <v>7.1108305561486413E-3</v>
      </c>
      <c r="I98" s="569">
        <f t="shared" si="3"/>
        <v>4.2152109187604876E-2</v>
      </c>
    </row>
    <row r="99" spans="1:9">
      <c r="A99" s="525" t="s">
        <v>429</v>
      </c>
      <c r="B99" s="572">
        <f t="shared" si="3"/>
        <v>7.0510966044231363E-2</v>
      </c>
      <c r="C99" s="572">
        <f t="shared" si="3"/>
        <v>0.10186143256944045</v>
      </c>
      <c r="D99" s="572">
        <f t="shared" si="3"/>
        <v>9.0014315355101945E-2</v>
      </c>
      <c r="E99" s="572">
        <f t="shared" si="3"/>
        <v>0.16819373145320252</v>
      </c>
      <c r="F99" s="572" t="str">
        <f t="shared" si="3"/>
        <v>-</v>
      </c>
      <c r="G99" s="573">
        <f t="shared" si="3"/>
        <v>9.2363942228702034E-2</v>
      </c>
      <c r="H99" s="573">
        <f t="shared" si="3"/>
        <v>0.16819373145320252</v>
      </c>
      <c r="I99" s="573">
        <f t="shared" si="3"/>
        <v>9.3215598540061131E-2</v>
      </c>
    </row>
    <row r="100" spans="1:9">
      <c r="A100" s="526" t="s">
        <v>472</v>
      </c>
      <c r="B100" s="568">
        <f t="shared" si="3"/>
        <v>6.3256338456311517E-3</v>
      </c>
      <c r="C100" s="568">
        <f t="shared" si="3"/>
        <v>1.0390133201346796E-2</v>
      </c>
      <c r="D100" s="568">
        <f t="shared" si="3"/>
        <v>6.2045499330334319E-3</v>
      </c>
      <c r="E100" s="568">
        <f t="shared" si="3"/>
        <v>9.2675968301415064E-4</v>
      </c>
      <c r="F100" s="568" t="str">
        <f t="shared" si="3"/>
        <v>-</v>
      </c>
      <c r="G100" s="569">
        <f t="shared" si="3"/>
        <v>8.8052993899328524E-3</v>
      </c>
      <c r="H100" s="569">
        <f t="shared" si="3"/>
        <v>9.2675968301415064E-4</v>
      </c>
      <c r="I100" s="569">
        <f t="shared" si="3"/>
        <v>8.7168136295343694E-3</v>
      </c>
    </row>
    <row r="101" spans="1:9">
      <c r="A101" s="527" t="s">
        <v>430</v>
      </c>
      <c r="B101" s="570">
        <f t="shared" si="3"/>
        <v>1.0509898491305534E-3</v>
      </c>
      <c r="C101" s="570">
        <f t="shared" si="3"/>
        <v>6.6947258256203643E-4</v>
      </c>
      <c r="D101" s="570">
        <f t="shared" si="3"/>
        <v>1.974486317428905E-4</v>
      </c>
      <c r="E101" s="570">
        <f t="shared" si="3"/>
        <v>5.384179794472861E-4</v>
      </c>
      <c r="F101" s="570" t="str">
        <f t="shared" si="3"/>
        <v>-</v>
      </c>
      <c r="G101" s="571">
        <f t="shared" si="3"/>
        <v>7.028211983119005E-4</v>
      </c>
      <c r="H101" s="571">
        <f t="shared" si="3"/>
        <v>5.384179794472861E-4</v>
      </c>
      <c r="I101" s="571">
        <f t="shared" si="3"/>
        <v>7.0097472847090538E-4</v>
      </c>
    </row>
    <row r="102" spans="1:9">
      <c r="A102" s="529" t="s">
        <v>431</v>
      </c>
      <c r="B102" s="576">
        <f t="shared" si="3"/>
        <v>4.035099525648795E-2</v>
      </c>
      <c r="C102" s="576">
        <f t="shared" si="3"/>
        <v>5.9782653802825776E-2</v>
      </c>
      <c r="D102" s="576">
        <f t="shared" si="3"/>
        <v>5.2914389223809526E-2</v>
      </c>
      <c r="E102" s="576">
        <f t="shared" si="3"/>
        <v>2.5166399004855049E-2</v>
      </c>
      <c r="F102" s="576" t="str">
        <f t="shared" si="3"/>
        <v>-</v>
      </c>
      <c r="G102" s="577">
        <f t="shared" si="3"/>
        <v>5.3959294329697545E-2</v>
      </c>
      <c r="H102" s="577">
        <f t="shared" si="3"/>
        <v>2.5166399004855049E-2</v>
      </c>
      <c r="I102" s="577">
        <f t="shared" si="3"/>
        <v>5.3635913691278882E-2</v>
      </c>
    </row>
    <row r="103" spans="1:9">
      <c r="A103" s="528" t="s">
        <v>432</v>
      </c>
      <c r="B103" s="570">
        <f t="shared" si="3"/>
        <v>2.9368144373797748E-5</v>
      </c>
      <c r="C103" s="570">
        <f t="shared" si="3"/>
        <v>1.519421144332187E-4</v>
      </c>
      <c r="D103" s="570">
        <f t="shared" si="3"/>
        <v>5.7732978847837831E-4</v>
      </c>
      <c r="E103" s="570">
        <f t="shared" si="3"/>
        <v>1.0830246713020124E-4</v>
      </c>
      <c r="F103" s="570" t="str">
        <f t="shared" si="3"/>
        <v>-</v>
      </c>
      <c r="G103" s="571">
        <f t="shared" si="3"/>
        <v>1.7774388877091823E-4</v>
      </c>
      <c r="H103" s="571">
        <f t="shared" si="3"/>
        <v>1.0830246713020124E-4</v>
      </c>
      <c r="I103" s="571">
        <f t="shared" si="3"/>
        <v>1.7696397210579325E-4</v>
      </c>
    </row>
    <row r="104" spans="1:9">
      <c r="A104" s="529" t="s">
        <v>433</v>
      </c>
      <c r="B104" s="568">
        <f t="shared" si="3"/>
        <v>2.8535814974009542E-3</v>
      </c>
      <c r="C104" s="568">
        <f t="shared" si="3"/>
        <v>7.728126817889089E-3</v>
      </c>
      <c r="D104" s="568">
        <f t="shared" si="3"/>
        <v>4.3833859687390994E-3</v>
      </c>
      <c r="E104" s="568">
        <f t="shared" si="3"/>
        <v>3.6188495802505815E-3</v>
      </c>
      <c r="F104" s="568" t="str">
        <f t="shared" si="3"/>
        <v>-</v>
      </c>
      <c r="G104" s="569">
        <f t="shared" si="3"/>
        <v>6.0509369276847561E-3</v>
      </c>
      <c r="H104" s="569">
        <f t="shared" si="3"/>
        <v>3.6188495802505815E-3</v>
      </c>
      <c r="I104" s="569">
        <f t="shared" si="3"/>
        <v>6.0236214582161463E-3</v>
      </c>
    </row>
    <row r="105" spans="1:9">
      <c r="A105" s="528" t="s">
        <v>434</v>
      </c>
      <c r="B105" s="580">
        <f t="shared" ref="B105:I114" si="4">IF(B39="-","-",B39/B$61)</f>
        <v>1.3451654014587063E-2</v>
      </c>
      <c r="C105" s="580">
        <f t="shared" si="4"/>
        <v>1.7734555380282003E-2</v>
      </c>
      <c r="D105" s="580">
        <f t="shared" si="4"/>
        <v>2.5618663598112077E-2</v>
      </c>
      <c r="E105" s="580">
        <f t="shared" si="4"/>
        <v>0.13783500273850524</v>
      </c>
      <c r="F105" s="580" t="str">
        <f t="shared" si="4"/>
        <v>-</v>
      </c>
      <c r="G105" s="581">
        <f t="shared" si="4"/>
        <v>1.7704901104084091E-2</v>
      </c>
      <c r="H105" s="581">
        <f t="shared" si="4"/>
        <v>0.13783500273850524</v>
      </c>
      <c r="I105" s="581">
        <f t="shared" si="4"/>
        <v>1.9054105674494691E-2</v>
      </c>
    </row>
    <row r="106" spans="1:9">
      <c r="A106" s="559" t="s">
        <v>494</v>
      </c>
      <c r="B106" s="576">
        <f t="shared" si="4"/>
        <v>2.6741713642359057E-3</v>
      </c>
      <c r="C106" s="576">
        <f t="shared" si="4"/>
        <v>5.836906839764862E-3</v>
      </c>
      <c r="D106" s="576">
        <f t="shared" si="4"/>
        <v>6.6596433437550381E-3</v>
      </c>
      <c r="E106" s="576">
        <f t="shared" si="4"/>
        <v>6.9901506642035599E-3</v>
      </c>
      <c r="F106" s="576" t="str">
        <f t="shared" si="4"/>
        <v>-</v>
      </c>
      <c r="G106" s="577">
        <f t="shared" si="4"/>
        <v>5.148000081613863E-3</v>
      </c>
      <c r="H106" s="577">
        <f t="shared" si="4"/>
        <v>6.9901506642035599E-3</v>
      </c>
      <c r="I106" s="577">
        <f t="shared" si="4"/>
        <v>5.1686894641465248E-3</v>
      </c>
    </row>
    <row r="107" spans="1:9">
      <c r="A107" s="528" t="s">
        <v>473</v>
      </c>
      <c r="B107" s="580">
        <f t="shared" si="4"/>
        <v>1.4605432369025908E-3</v>
      </c>
      <c r="C107" s="580">
        <f t="shared" si="4"/>
        <v>3.8216489780554825E-3</v>
      </c>
      <c r="D107" s="580">
        <f t="shared" si="4"/>
        <v>5.8269080202870234E-3</v>
      </c>
      <c r="E107" s="580">
        <f t="shared" si="4"/>
        <v>6.9901506642035599E-3</v>
      </c>
      <c r="F107" s="580" t="str">
        <f t="shared" si="4"/>
        <v>-</v>
      </c>
      <c r="G107" s="581">
        <f t="shared" si="4"/>
        <v>3.4929292676155674E-3</v>
      </c>
      <c r="H107" s="581">
        <f t="shared" si="4"/>
        <v>6.9901506642035599E-3</v>
      </c>
      <c r="I107" s="581">
        <f t="shared" si="4"/>
        <v>3.5322071388315902E-3</v>
      </c>
    </row>
    <row r="108" spans="1:9">
      <c r="A108" s="529" t="s">
        <v>570</v>
      </c>
      <c r="B108" s="576">
        <f t="shared" si="4"/>
        <v>8.8779482885435507E-4</v>
      </c>
      <c r="C108" s="576">
        <f t="shared" si="4"/>
        <v>1.4822727426493242E-3</v>
      </c>
      <c r="D108" s="576">
        <f t="shared" si="4"/>
        <v>8.3260360323336279E-4</v>
      </c>
      <c r="E108" s="576" t="str">
        <f t="shared" si="4"/>
        <v>-</v>
      </c>
      <c r="F108" s="576" t="str">
        <f t="shared" si="4"/>
        <v>-</v>
      </c>
      <c r="G108" s="577">
        <f t="shared" si="4"/>
        <v>1.2454725526196335E-3</v>
      </c>
      <c r="H108" s="577" t="str">
        <f t="shared" si="4"/>
        <v>-</v>
      </c>
      <c r="I108" s="577">
        <f t="shared" si="4"/>
        <v>1.2314843581242702E-3</v>
      </c>
    </row>
    <row r="109" spans="1:9">
      <c r="A109" s="556" t="s">
        <v>435</v>
      </c>
      <c r="B109" s="582">
        <f t="shared" si="4"/>
        <v>0.14859132772615197</v>
      </c>
      <c r="C109" s="582">
        <f t="shared" si="4"/>
        <v>0.24554469602390178</v>
      </c>
      <c r="D109" s="582">
        <f t="shared" si="4"/>
        <v>0.32491087808923458</v>
      </c>
      <c r="E109" s="582">
        <f t="shared" si="4"/>
        <v>0.23511073153675013</v>
      </c>
      <c r="F109" s="582" t="str">
        <f t="shared" si="4"/>
        <v>-</v>
      </c>
      <c r="G109" s="583">
        <f t="shared" si="4"/>
        <v>0.23165035552204694</v>
      </c>
      <c r="H109" s="583">
        <f t="shared" si="4"/>
        <v>0.23511073153675013</v>
      </c>
      <c r="I109" s="583">
        <f t="shared" si="4"/>
        <v>0.23168921164618253</v>
      </c>
    </row>
    <row r="110" spans="1:9">
      <c r="A110" s="529" t="s">
        <v>474</v>
      </c>
      <c r="B110" s="576">
        <f t="shared" si="4"/>
        <v>1.5128561139779078E-2</v>
      </c>
      <c r="C110" s="576">
        <f t="shared" si="4"/>
        <v>2.2989909429449201E-2</v>
      </c>
      <c r="D110" s="576">
        <f t="shared" si="4"/>
        <v>3.5427606032154488E-2</v>
      </c>
      <c r="E110" s="576">
        <f t="shared" si="4"/>
        <v>3.7717107767143515E-2</v>
      </c>
      <c r="F110" s="576" t="str">
        <f t="shared" si="4"/>
        <v>-</v>
      </c>
      <c r="G110" s="577">
        <f t="shared" si="4"/>
        <v>2.2664138370858278E-2</v>
      </c>
      <c r="H110" s="577">
        <f t="shared" si="4"/>
        <v>3.7717107767143515E-2</v>
      </c>
      <c r="I110" s="577">
        <f t="shared" si="4"/>
        <v>2.2833200491613703E-2</v>
      </c>
    </row>
    <row r="111" spans="1:9">
      <c r="A111" s="528" t="s">
        <v>436</v>
      </c>
      <c r="B111" s="580">
        <f t="shared" si="4"/>
        <v>2.2468718228730667E-3</v>
      </c>
      <c r="C111" s="580">
        <f t="shared" si="4"/>
        <v>5.1617389321374245E-3</v>
      </c>
      <c r="D111" s="580">
        <f t="shared" si="4"/>
        <v>1.2721540262660683E-2</v>
      </c>
      <c r="E111" s="580" t="str">
        <f t="shared" si="4"/>
        <v>-</v>
      </c>
      <c r="F111" s="580" t="str">
        <f t="shared" si="4"/>
        <v>-</v>
      </c>
      <c r="G111" s="581">
        <f t="shared" si="4"/>
        <v>5.4342812708642356E-3</v>
      </c>
      <c r="H111" s="581" t="str">
        <f t="shared" si="4"/>
        <v>-</v>
      </c>
      <c r="I111" s="581">
        <f t="shared" si="4"/>
        <v>5.3732475827275731E-3</v>
      </c>
    </row>
    <row r="112" spans="1:9">
      <c r="A112" s="529" t="s">
        <v>437</v>
      </c>
      <c r="B112" s="576">
        <f t="shared" si="4"/>
        <v>0.10780085419544475</v>
      </c>
      <c r="C112" s="576">
        <f t="shared" si="4"/>
        <v>0.17752668803567892</v>
      </c>
      <c r="D112" s="576">
        <f t="shared" si="4"/>
        <v>0.23815532133941561</v>
      </c>
      <c r="E112" s="576">
        <f t="shared" si="4"/>
        <v>0.1866840569485316</v>
      </c>
      <c r="F112" s="576" t="str">
        <f t="shared" si="4"/>
        <v>-</v>
      </c>
      <c r="G112" s="577">
        <f t="shared" si="4"/>
        <v>0.16800807885867544</v>
      </c>
      <c r="H112" s="577">
        <f t="shared" si="4"/>
        <v>0.1866840569485316</v>
      </c>
      <c r="I112" s="577">
        <f t="shared" si="4"/>
        <v>0.16821782666312904</v>
      </c>
    </row>
    <row r="113" spans="1:9">
      <c r="A113" s="528" t="s">
        <v>438</v>
      </c>
      <c r="B113" s="580">
        <f t="shared" si="4"/>
        <v>9.364401675209063E-4</v>
      </c>
      <c r="C113" s="580">
        <f t="shared" si="4"/>
        <v>4.1789089920825813E-3</v>
      </c>
      <c r="D113" s="580">
        <f t="shared" si="4"/>
        <v>6.0337087886901839E-3</v>
      </c>
      <c r="E113" s="580" t="str">
        <f t="shared" si="4"/>
        <v>-</v>
      </c>
      <c r="F113" s="580" t="str">
        <f t="shared" si="4"/>
        <v>-</v>
      </c>
      <c r="G113" s="581">
        <f t="shared" si="4"/>
        <v>3.6075647616290833E-3</v>
      </c>
      <c r="H113" s="581" t="str">
        <f t="shared" si="4"/>
        <v>-</v>
      </c>
      <c r="I113" s="581">
        <f t="shared" si="4"/>
        <v>3.5670473552565818E-3</v>
      </c>
    </row>
    <row r="114" spans="1:9">
      <c r="A114" s="586" t="s">
        <v>439</v>
      </c>
      <c r="B114" s="594">
        <f t="shared" si="4"/>
        <v>3.8310813928378341E-4</v>
      </c>
      <c r="C114" s="594">
        <f t="shared" si="4"/>
        <v>4.196452882861931E-3</v>
      </c>
      <c r="D114" s="594">
        <f t="shared" si="4"/>
        <v>1.0120724229462971E-2</v>
      </c>
      <c r="E114" s="594">
        <f t="shared" si="4"/>
        <v>1.8566137222320212E-5</v>
      </c>
      <c r="F114" s="594" t="str">
        <f t="shared" si="4"/>
        <v>-</v>
      </c>
      <c r="G114" s="595">
        <f t="shared" si="4"/>
        <v>4.0238938821534108E-3</v>
      </c>
      <c r="H114" s="595">
        <f t="shared" si="4"/>
        <v>1.8566137222320212E-5</v>
      </c>
      <c r="I114" s="595">
        <f t="shared" si="4"/>
        <v>3.9789091057329676E-3</v>
      </c>
    </row>
    <row r="115" spans="1:9">
      <c r="A115" s="528" t="s">
        <v>440</v>
      </c>
      <c r="B115" s="580">
        <f t="shared" ref="B115:I124" si="5">IF(B49="-","-",B49/B$61)</f>
        <v>1.1947545710438032E-2</v>
      </c>
      <c r="C115" s="580">
        <f t="shared" si="5"/>
        <v>1.6554306584442579E-2</v>
      </c>
      <c r="D115" s="580">
        <f t="shared" si="5"/>
        <v>1.9038052395148056E-2</v>
      </c>
      <c r="E115" s="580">
        <f t="shared" si="5"/>
        <v>1.0691000683852722E-2</v>
      </c>
      <c r="F115" s="580" t="str">
        <f t="shared" si="5"/>
        <v>-</v>
      </c>
      <c r="G115" s="581">
        <f t="shared" si="5"/>
        <v>1.572233796585739E-2</v>
      </c>
      <c r="H115" s="581">
        <f t="shared" si="5"/>
        <v>1.0691000683852722E-2</v>
      </c>
      <c r="I115" s="581">
        <f t="shared" si="5"/>
        <v>1.5665829464664698E-2</v>
      </c>
    </row>
    <row r="116" spans="1:9">
      <c r="A116" s="553" t="s">
        <v>441</v>
      </c>
      <c r="B116" s="574">
        <f t="shared" si="5"/>
        <v>3.3696396438214753E-2</v>
      </c>
      <c r="C116" s="574">
        <f t="shared" si="5"/>
        <v>4.0766650282828693E-2</v>
      </c>
      <c r="D116" s="574">
        <f t="shared" si="5"/>
        <v>5.1798191955371067E-2</v>
      </c>
      <c r="E116" s="574">
        <f t="shared" si="5"/>
        <v>5.2778886588750788E-2</v>
      </c>
      <c r="F116" s="574" t="str">
        <f t="shared" si="5"/>
        <v>-</v>
      </c>
      <c r="G116" s="575">
        <f t="shared" si="5"/>
        <v>4.0453043408927442E-2</v>
      </c>
      <c r="H116" s="575">
        <f t="shared" si="5"/>
        <v>5.2778886588750788E-2</v>
      </c>
      <c r="I116" s="575">
        <f t="shared" si="5"/>
        <v>4.05914760117638E-2</v>
      </c>
    </row>
    <row r="117" spans="1:9">
      <c r="A117" s="527" t="s">
        <v>442</v>
      </c>
      <c r="B117" s="570">
        <f t="shared" si="5"/>
        <v>7.6043312027974071E-3</v>
      </c>
      <c r="C117" s="570">
        <f t="shared" si="5"/>
        <v>1.1542735343853675E-2</v>
      </c>
      <c r="D117" s="570">
        <f t="shared" si="5"/>
        <v>1.2570325433280538E-2</v>
      </c>
      <c r="E117" s="570" t="str">
        <f t="shared" si="5"/>
        <v>-</v>
      </c>
      <c r="F117" s="570" t="str">
        <f t="shared" si="5"/>
        <v>-</v>
      </c>
      <c r="G117" s="571">
        <f t="shared" si="5"/>
        <v>1.0685282828856025E-2</v>
      </c>
      <c r="H117" s="571" t="str">
        <f t="shared" si="5"/>
        <v>-</v>
      </c>
      <c r="I117" s="571">
        <f t="shared" si="5"/>
        <v>1.0565273910045551E-2</v>
      </c>
    </row>
    <row r="118" spans="1:9">
      <c r="A118" s="526" t="s">
        <v>443</v>
      </c>
      <c r="B118" s="568">
        <f t="shared" si="5"/>
        <v>4.1707636503935377E-3</v>
      </c>
      <c r="C118" s="568">
        <f t="shared" si="5"/>
        <v>4.5693106464400005E-3</v>
      </c>
      <c r="D118" s="568">
        <f t="shared" si="5"/>
        <v>1.0526817712894144E-2</v>
      </c>
      <c r="E118" s="568">
        <f t="shared" si="5"/>
        <v>3.8060581305756437E-4</v>
      </c>
      <c r="F118" s="568" t="str">
        <f t="shared" si="5"/>
        <v>-</v>
      </c>
      <c r="G118" s="569">
        <f t="shared" si="5"/>
        <v>5.2635142778657169E-3</v>
      </c>
      <c r="H118" s="569">
        <f t="shared" si="5"/>
        <v>3.8060581305756437E-4</v>
      </c>
      <c r="I118" s="569">
        <f t="shared" si="5"/>
        <v>5.2086557972026246E-3</v>
      </c>
    </row>
    <row r="119" spans="1:9">
      <c r="A119" s="527" t="s">
        <v>444</v>
      </c>
      <c r="B119" s="570">
        <f t="shared" si="5"/>
        <v>2.1596164214136643E-2</v>
      </c>
      <c r="C119" s="570">
        <f t="shared" si="5"/>
        <v>2.3887939127449867E-2</v>
      </c>
      <c r="D119" s="570">
        <f t="shared" si="5"/>
        <v>2.8224221559757248E-2</v>
      </c>
      <c r="E119" s="570">
        <f t="shared" si="5"/>
        <v>5.2399827953795081E-2</v>
      </c>
      <c r="F119" s="570" t="str">
        <f t="shared" si="5"/>
        <v>-</v>
      </c>
      <c r="G119" s="571">
        <f t="shared" si="5"/>
        <v>2.3887766385832843E-2</v>
      </c>
      <c r="H119" s="571">
        <f t="shared" si="5"/>
        <v>5.2399827953795081E-2</v>
      </c>
      <c r="I119" s="571">
        <f t="shared" si="5"/>
        <v>2.4207990218743911E-2</v>
      </c>
    </row>
    <row r="120" spans="1:9">
      <c r="A120" s="526" t="s">
        <v>445</v>
      </c>
      <c r="B120" s="568">
        <f t="shared" si="5"/>
        <v>3.2506777812798404E-4</v>
      </c>
      <c r="C120" s="568">
        <f t="shared" si="5"/>
        <v>7.6666516508515012E-4</v>
      </c>
      <c r="D120" s="568">
        <f t="shared" si="5"/>
        <v>4.7682724943913518E-4</v>
      </c>
      <c r="E120" s="568" t="str">
        <f t="shared" si="5"/>
        <v>-</v>
      </c>
      <c r="F120" s="568" t="str">
        <f t="shared" si="5"/>
        <v>-</v>
      </c>
      <c r="G120" s="569">
        <f t="shared" si="5"/>
        <v>6.164623423280868E-4</v>
      </c>
      <c r="H120" s="569" t="str">
        <f t="shared" si="5"/>
        <v>-</v>
      </c>
      <c r="I120" s="569">
        <f t="shared" si="5"/>
        <v>6.0953870910516658E-4</v>
      </c>
    </row>
    <row r="121" spans="1:9">
      <c r="A121" s="525" t="s">
        <v>446</v>
      </c>
      <c r="B121" s="572">
        <f t="shared" si="5"/>
        <v>3.3143551559291891E-2</v>
      </c>
      <c r="C121" s="572">
        <f t="shared" si="5"/>
        <v>5.8364317523473458E-2</v>
      </c>
      <c r="D121" s="572">
        <f t="shared" si="5"/>
        <v>6.0981199834348625E-2</v>
      </c>
      <c r="E121" s="572">
        <f t="shared" si="5"/>
        <v>9.5392813048281261E-2</v>
      </c>
      <c r="F121" s="572" t="str">
        <f t="shared" si="5"/>
        <v>-</v>
      </c>
      <c r="G121" s="573">
        <f t="shared" si="5"/>
        <v>5.2344555948438939E-2</v>
      </c>
      <c r="H121" s="573">
        <f t="shared" si="5"/>
        <v>9.5392813048281261E-2</v>
      </c>
      <c r="I121" s="573">
        <f t="shared" si="5"/>
        <v>5.2828037710216186E-2</v>
      </c>
    </row>
    <row r="122" spans="1:9">
      <c r="A122" s="526" t="s">
        <v>447</v>
      </c>
      <c r="B122" s="568">
        <f t="shared" si="5"/>
        <v>1.0415739488135515E-2</v>
      </c>
      <c r="C122" s="568">
        <f t="shared" si="5"/>
        <v>2.5496281754084558E-2</v>
      </c>
      <c r="D122" s="568">
        <f t="shared" si="5"/>
        <v>3.4122126786521538E-2</v>
      </c>
      <c r="E122" s="568">
        <f t="shared" si="5"/>
        <v>5.1340010954020965E-2</v>
      </c>
      <c r="F122" s="568" t="str">
        <f t="shared" si="5"/>
        <v>-</v>
      </c>
      <c r="G122" s="569">
        <f t="shared" si="5"/>
        <v>2.2838894672018852E-2</v>
      </c>
      <c r="H122" s="569">
        <f t="shared" si="5"/>
        <v>5.1340010954020965E-2</v>
      </c>
      <c r="I122" s="569">
        <f t="shared" si="5"/>
        <v>2.3158995612687101E-2</v>
      </c>
    </row>
    <row r="123" spans="1:9">
      <c r="A123" s="527" t="s">
        <v>448</v>
      </c>
      <c r="B123" s="570">
        <f t="shared" si="5"/>
        <v>2.8463438504462743E-5</v>
      </c>
      <c r="C123" s="570">
        <f t="shared" si="5"/>
        <v>3.0480006003273289E-4</v>
      </c>
      <c r="D123" s="570">
        <f t="shared" si="5"/>
        <v>3.2060705114222515E-4</v>
      </c>
      <c r="E123" s="570" t="str">
        <f t="shared" si="5"/>
        <v>-</v>
      </c>
      <c r="F123" s="570" t="str">
        <f t="shared" si="5"/>
        <v>-</v>
      </c>
      <c r="G123" s="571">
        <f t="shared" si="5"/>
        <v>2.3712658603776938E-4</v>
      </c>
      <c r="H123" s="571" t="str">
        <f t="shared" si="5"/>
        <v>-</v>
      </c>
      <c r="I123" s="571">
        <f t="shared" si="5"/>
        <v>2.3446336170693916E-4</v>
      </c>
    </row>
    <row r="124" spans="1:9">
      <c r="A124" s="526" t="s">
        <v>449</v>
      </c>
      <c r="B124" s="568">
        <f t="shared" si="5"/>
        <v>1.9002511672271554E-2</v>
      </c>
      <c r="C124" s="568">
        <f t="shared" si="5"/>
        <v>2.5601230281797241E-2</v>
      </c>
      <c r="D124" s="568">
        <f t="shared" si="5"/>
        <v>2.1739107526915713E-2</v>
      </c>
      <c r="E124" s="568">
        <f t="shared" si="5"/>
        <v>4.1928526560406479E-2</v>
      </c>
      <c r="F124" s="568" t="str">
        <f t="shared" si="5"/>
        <v>-</v>
      </c>
      <c r="G124" s="569">
        <f t="shared" si="5"/>
        <v>2.3419593833246603E-2</v>
      </c>
      <c r="H124" s="569">
        <f t="shared" si="5"/>
        <v>4.1928526560406479E-2</v>
      </c>
      <c r="I124" s="569">
        <f t="shared" si="5"/>
        <v>2.3627470542770781E-2</v>
      </c>
    </row>
    <row r="125" spans="1:9">
      <c r="A125" s="527" t="s">
        <v>450</v>
      </c>
      <c r="B125" s="570">
        <f t="shared" ref="B125:I126" si="6">IF(B59="-","-",B59/B$61)</f>
        <v>1.6869980752730598E-3</v>
      </c>
      <c r="C125" s="570">
        <f t="shared" si="6"/>
        <v>3.3584959854254621E-3</v>
      </c>
      <c r="D125" s="570">
        <f t="shared" si="6"/>
        <v>4.2851226736889351E-3</v>
      </c>
      <c r="E125" s="570">
        <f t="shared" si="6"/>
        <v>2.1242755338538042E-3</v>
      </c>
      <c r="F125" s="570" t="str">
        <f t="shared" si="6"/>
        <v>-</v>
      </c>
      <c r="G125" s="571">
        <f t="shared" si="6"/>
        <v>3.0600102488314265E-3</v>
      </c>
      <c r="H125" s="571">
        <f t="shared" si="6"/>
        <v>2.1242755338538042E-3</v>
      </c>
      <c r="I125" s="571">
        <f t="shared" si="6"/>
        <v>3.0495007188466299E-3</v>
      </c>
    </row>
    <row r="126" spans="1:9">
      <c r="A126" s="553" t="s">
        <v>451</v>
      </c>
      <c r="B126" s="568">
        <f t="shared" si="6"/>
        <v>0.3493211330731168</v>
      </c>
      <c r="C126" s="568">
        <f t="shared" si="6"/>
        <v>8.4102321466012153E-2</v>
      </c>
      <c r="D126" s="568">
        <f t="shared" si="6"/>
        <v>3.9507508580256083E-2</v>
      </c>
      <c r="E126" s="568">
        <f t="shared" si="6"/>
        <v>0.12957616603077649</v>
      </c>
      <c r="F126" s="568" t="str">
        <f t="shared" si="6"/>
        <v>-</v>
      </c>
      <c r="G126" s="569">
        <f t="shared" si="6"/>
        <v>0.14512739310820125</v>
      </c>
      <c r="H126" s="569">
        <f t="shared" si="6"/>
        <v>0.12957616603077649</v>
      </c>
      <c r="I126" s="569">
        <f t="shared" si="6"/>
        <v>0.14495272912451124</v>
      </c>
    </row>
    <row r="127" spans="1:9">
      <c r="A127" s="562" t="s">
        <v>453</v>
      </c>
      <c r="B127" s="584">
        <f t="shared" ref="B127:I127" si="7">IF(B61="-","-",B61/B$61)</f>
        <v>1</v>
      </c>
      <c r="C127" s="584">
        <f t="shared" si="7"/>
        <v>1</v>
      </c>
      <c r="D127" s="584">
        <f t="shared" si="7"/>
        <v>1</v>
      </c>
      <c r="E127" s="584">
        <f t="shared" si="7"/>
        <v>1</v>
      </c>
      <c r="F127" s="584" t="str">
        <f t="shared" si="7"/>
        <v>-</v>
      </c>
      <c r="G127" s="584">
        <f t="shared" si="7"/>
        <v>1</v>
      </c>
      <c r="H127" s="584">
        <f t="shared" si="7"/>
        <v>1</v>
      </c>
      <c r="I127" s="584">
        <f t="shared" si="7"/>
        <v>1</v>
      </c>
    </row>
    <row r="128" spans="1:9">
      <c r="A128" s="565" t="s">
        <v>486</v>
      </c>
      <c r="B128" s="3"/>
      <c r="C128" s="213"/>
      <c r="D128" s="3"/>
      <c r="E128" s="3"/>
      <c r="F128" s="213"/>
      <c r="G128" s="3"/>
      <c r="H128" s="3"/>
      <c r="I128" s="3"/>
    </row>
    <row r="129" spans="1:9">
      <c r="A129" s="38" t="s">
        <v>495</v>
      </c>
      <c r="B129" s="3"/>
      <c r="C129" s="213"/>
      <c r="D129" s="3"/>
      <c r="E129" s="3"/>
      <c r="F129" s="213"/>
      <c r="G129" s="3"/>
      <c r="H129" s="3"/>
      <c r="I129" s="3"/>
    </row>
    <row r="130" spans="1:9">
      <c r="A130" s="243" t="s">
        <v>662</v>
      </c>
      <c r="B130" s="3"/>
      <c r="C130" s="213"/>
      <c r="D130" s="3"/>
      <c r="E130" s="3"/>
      <c r="F130" s="213"/>
      <c r="G130" s="3"/>
      <c r="H130" s="3"/>
      <c r="I130" s="3"/>
    </row>
    <row r="133" spans="1:9" ht="16.5">
      <c r="A133" s="88" t="s">
        <v>723</v>
      </c>
    </row>
    <row r="134" spans="1:9" ht="13.5" thickBot="1">
      <c r="A134" s="206"/>
      <c r="I134" s="443" t="s">
        <v>461</v>
      </c>
    </row>
    <row r="135" spans="1:9">
      <c r="A135" s="205" t="s">
        <v>457</v>
      </c>
      <c r="B135" s="530" t="s">
        <v>99</v>
      </c>
      <c r="C135" s="530" t="s">
        <v>100</v>
      </c>
      <c r="D135" s="530" t="s">
        <v>101</v>
      </c>
      <c r="E135" s="530" t="s">
        <v>341</v>
      </c>
      <c r="F135" s="531">
        <v>300000</v>
      </c>
      <c r="G135" s="532" t="s">
        <v>491</v>
      </c>
      <c r="H135" s="532" t="s">
        <v>491</v>
      </c>
      <c r="I135" s="532" t="s">
        <v>467</v>
      </c>
    </row>
    <row r="136" spans="1:9">
      <c r="A136" s="204"/>
      <c r="B136" s="533" t="s">
        <v>38</v>
      </c>
      <c r="C136" s="533" t="s">
        <v>38</v>
      </c>
      <c r="D136" s="533" t="s">
        <v>38</v>
      </c>
      <c r="E136" s="533" t="s">
        <v>38</v>
      </c>
      <c r="F136" s="533" t="s">
        <v>39</v>
      </c>
      <c r="G136" s="534" t="s">
        <v>458</v>
      </c>
      <c r="H136" s="534" t="s">
        <v>357</v>
      </c>
      <c r="I136" s="534" t="s">
        <v>493</v>
      </c>
    </row>
    <row r="137" spans="1:9" ht="13.5" thickBot="1">
      <c r="A137" s="207"/>
      <c r="B137" s="535" t="s">
        <v>102</v>
      </c>
      <c r="C137" s="535" t="s">
        <v>103</v>
      </c>
      <c r="D137" s="535" t="s">
        <v>104</v>
      </c>
      <c r="E137" s="535" t="s">
        <v>342</v>
      </c>
      <c r="F137" s="535" t="s">
        <v>105</v>
      </c>
      <c r="G137" s="536" t="s">
        <v>357</v>
      </c>
      <c r="H137" s="536" t="s">
        <v>105</v>
      </c>
      <c r="I137" s="536" t="s">
        <v>459</v>
      </c>
    </row>
    <row r="139" spans="1:9">
      <c r="A139" s="548" t="s">
        <v>407</v>
      </c>
      <c r="B139" s="549">
        <v>56.300199999999997</v>
      </c>
      <c r="C139" s="549">
        <v>61.343499999999999</v>
      </c>
      <c r="D139" s="549">
        <v>60.2179</v>
      </c>
      <c r="E139" s="549">
        <v>66.796099999999996</v>
      </c>
      <c r="F139" s="566" t="s">
        <v>88</v>
      </c>
      <c r="G139" s="550">
        <v>60.020400000000002</v>
      </c>
      <c r="H139" s="550">
        <v>66.796099999999996</v>
      </c>
      <c r="I139" s="550">
        <v>60.086500000000001</v>
      </c>
    </row>
    <row r="140" spans="1:9">
      <c r="A140" s="526" t="s">
        <v>408</v>
      </c>
      <c r="B140" s="540">
        <v>48.384900000000002</v>
      </c>
      <c r="C140" s="540">
        <v>54.003100000000003</v>
      </c>
      <c r="D140" s="540">
        <v>52.017899999999997</v>
      </c>
      <c r="E140" s="540">
        <v>65.041600000000003</v>
      </c>
      <c r="F140" s="568" t="s">
        <v>88</v>
      </c>
      <c r="G140" s="271">
        <v>52.428199999999997</v>
      </c>
      <c r="H140" s="271">
        <v>65.041600000000003</v>
      </c>
      <c r="I140" s="271">
        <v>52.551200000000001</v>
      </c>
    </row>
    <row r="141" spans="1:9">
      <c r="A141" s="527" t="s">
        <v>409</v>
      </c>
      <c r="B141" s="541">
        <v>1.2412000000000001</v>
      </c>
      <c r="C141" s="541">
        <v>1.7292000000000001</v>
      </c>
      <c r="D141" s="541">
        <v>2.1095000000000002</v>
      </c>
      <c r="E141" s="541">
        <v>1.5931999999999999</v>
      </c>
      <c r="F141" s="570" t="s">
        <v>88</v>
      </c>
      <c r="G141" s="542">
        <v>1.6687000000000001</v>
      </c>
      <c r="H141" s="542">
        <v>1.5931999999999999</v>
      </c>
      <c r="I141" s="542">
        <v>1.6679999999999999</v>
      </c>
    </row>
    <row r="142" spans="1:9">
      <c r="A142" s="526" t="s">
        <v>410</v>
      </c>
      <c r="B142" s="540">
        <v>1.5900000000000001E-2</v>
      </c>
      <c r="C142" s="540">
        <v>4.4200000000000003E-2</v>
      </c>
      <c r="D142" s="540">
        <v>8.9999999999999998E-4</v>
      </c>
      <c r="E142" s="540">
        <v>0.1613</v>
      </c>
      <c r="F142" s="568" t="s">
        <v>88</v>
      </c>
      <c r="G142" s="271">
        <v>3.1699999999999999E-2</v>
      </c>
      <c r="H142" s="271">
        <v>0.1613</v>
      </c>
      <c r="I142" s="271">
        <v>3.2899999999999999E-2</v>
      </c>
    </row>
    <row r="143" spans="1:9">
      <c r="A143" s="525" t="s">
        <v>411</v>
      </c>
      <c r="B143" s="551">
        <v>3.9474999999999998</v>
      </c>
      <c r="C143" s="551">
        <v>7.7449000000000003</v>
      </c>
      <c r="D143" s="551">
        <v>7.0690999999999997</v>
      </c>
      <c r="E143" s="551" t="s">
        <v>88</v>
      </c>
      <c r="F143" s="572" t="s">
        <v>88</v>
      </c>
      <c r="G143" s="552">
        <v>6.7723000000000004</v>
      </c>
      <c r="H143" s="552" t="s">
        <v>88</v>
      </c>
      <c r="I143" s="552">
        <v>6.7062999999999997</v>
      </c>
    </row>
    <row r="144" spans="1:9">
      <c r="A144" s="526" t="s">
        <v>412</v>
      </c>
      <c r="B144" s="540">
        <v>0.16</v>
      </c>
      <c r="C144" s="540">
        <v>0.61270000000000002</v>
      </c>
      <c r="D144" s="540">
        <v>0.47899999999999998</v>
      </c>
      <c r="E144" s="540" t="s">
        <v>88</v>
      </c>
      <c r="F144" s="568" t="s">
        <v>88</v>
      </c>
      <c r="G144" s="271">
        <v>0.48949999999999999</v>
      </c>
      <c r="H144" s="271" t="s">
        <v>88</v>
      </c>
      <c r="I144" s="271">
        <v>0.48470000000000002</v>
      </c>
    </row>
    <row r="145" spans="1:9">
      <c r="A145" s="527" t="s">
        <v>413</v>
      </c>
      <c r="B145" s="541">
        <v>3.2138</v>
      </c>
      <c r="C145" s="541">
        <v>5.6543999999999999</v>
      </c>
      <c r="D145" s="541">
        <v>6.5124000000000004</v>
      </c>
      <c r="E145" s="541" t="s">
        <v>88</v>
      </c>
      <c r="F145" s="570" t="s">
        <v>88</v>
      </c>
      <c r="G145" s="542">
        <v>5.2077</v>
      </c>
      <c r="H145" s="542" t="s">
        <v>88</v>
      </c>
      <c r="I145" s="542">
        <v>5.157</v>
      </c>
    </row>
    <row r="146" spans="1:9">
      <c r="A146" s="526" t="s">
        <v>414</v>
      </c>
      <c r="B146" s="540">
        <v>0.24970000000000001</v>
      </c>
      <c r="C146" s="540">
        <v>0.76549999999999996</v>
      </c>
      <c r="D146" s="540">
        <v>5.1700000000000003E-2</v>
      </c>
      <c r="E146" s="540" t="s">
        <v>88</v>
      </c>
      <c r="F146" s="568" t="s">
        <v>88</v>
      </c>
      <c r="G146" s="271">
        <v>0.54749999999999999</v>
      </c>
      <c r="H146" s="271" t="s">
        <v>88</v>
      </c>
      <c r="I146" s="271">
        <v>0.54220000000000002</v>
      </c>
    </row>
    <row r="147" spans="1:9">
      <c r="A147" s="543" t="s">
        <v>415</v>
      </c>
      <c r="B147" s="541">
        <v>0.1515</v>
      </c>
      <c r="C147" s="541">
        <v>0.30630000000000002</v>
      </c>
      <c r="D147" s="541">
        <v>1.0200000000000001E-2</v>
      </c>
      <c r="E147" s="541" t="s">
        <v>88</v>
      </c>
      <c r="F147" s="570" t="s">
        <v>88</v>
      </c>
      <c r="G147" s="542">
        <v>0.2296</v>
      </c>
      <c r="H147" s="542" t="s">
        <v>88</v>
      </c>
      <c r="I147" s="542">
        <v>0.22739999999999999</v>
      </c>
    </row>
    <row r="148" spans="1:9">
      <c r="A148" s="553" t="s">
        <v>416</v>
      </c>
      <c r="B148" s="554">
        <v>13.811400000000001</v>
      </c>
      <c r="C148" s="554">
        <v>10.862500000000001</v>
      </c>
      <c r="D148" s="554">
        <v>4.1458000000000004</v>
      </c>
      <c r="E148" s="554">
        <v>9.2999999999999999E-2</v>
      </c>
      <c r="F148" s="574" t="s">
        <v>88</v>
      </c>
      <c r="G148" s="555">
        <v>10.6182</v>
      </c>
      <c r="H148" s="555">
        <v>9.2999999999999999E-2</v>
      </c>
      <c r="I148" s="555">
        <v>10.515599999999999</v>
      </c>
    </row>
    <row r="149" spans="1:9">
      <c r="A149" s="527" t="s">
        <v>469</v>
      </c>
      <c r="B149" s="541">
        <v>0.96599999999999997</v>
      </c>
      <c r="C149" s="541">
        <v>0.71140000000000003</v>
      </c>
      <c r="D149" s="541">
        <v>5.5399999999999998E-2</v>
      </c>
      <c r="E149" s="541" t="s">
        <v>88</v>
      </c>
      <c r="F149" s="570" t="s">
        <v>88</v>
      </c>
      <c r="G149" s="542">
        <v>0.67979999999999996</v>
      </c>
      <c r="H149" s="542" t="s">
        <v>88</v>
      </c>
      <c r="I149" s="542">
        <v>0.67320000000000002</v>
      </c>
    </row>
    <row r="150" spans="1:9">
      <c r="A150" s="526" t="s">
        <v>418</v>
      </c>
      <c r="B150" s="540">
        <v>6.6483999999999996</v>
      </c>
      <c r="C150" s="540">
        <v>4.6742999999999997</v>
      </c>
      <c r="D150" s="540">
        <v>1.6729000000000001</v>
      </c>
      <c r="E150" s="540" t="s">
        <v>88</v>
      </c>
      <c r="F150" s="568" t="s">
        <v>88</v>
      </c>
      <c r="G150" s="271">
        <v>4.7172000000000001</v>
      </c>
      <c r="H150" s="271" t="s">
        <v>88</v>
      </c>
      <c r="I150" s="271">
        <v>4.6711999999999998</v>
      </c>
    </row>
    <row r="151" spans="1:9">
      <c r="A151" s="543" t="s">
        <v>419</v>
      </c>
      <c r="B151" s="541">
        <v>6.4600000000000005E-2</v>
      </c>
      <c r="C151" s="541">
        <v>0.26050000000000001</v>
      </c>
      <c r="D151" s="541">
        <v>0.21820000000000001</v>
      </c>
      <c r="E151" s="541" t="s">
        <v>88</v>
      </c>
      <c r="F151" s="570" t="s">
        <v>88</v>
      </c>
      <c r="G151" s="542">
        <v>0.20930000000000001</v>
      </c>
      <c r="H151" s="542" t="s">
        <v>88</v>
      </c>
      <c r="I151" s="542">
        <v>0.2072</v>
      </c>
    </row>
    <row r="152" spans="1:9">
      <c r="A152" s="526" t="s">
        <v>420</v>
      </c>
      <c r="B152" s="540">
        <v>6.6900000000000001E-2</v>
      </c>
      <c r="C152" s="540">
        <v>0.1052</v>
      </c>
      <c r="D152" s="540">
        <v>0.77569999999999995</v>
      </c>
      <c r="E152" s="540">
        <v>9.2999999999999999E-2</v>
      </c>
      <c r="F152" s="568" t="s">
        <v>88</v>
      </c>
      <c r="G152" s="271">
        <v>0.18890000000000001</v>
      </c>
      <c r="H152" s="271">
        <v>9.2999999999999999E-2</v>
      </c>
      <c r="I152" s="271">
        <v>0.188</v>
      </c>
    </row>
    <row r="153" spans="1:9">
      <c r="A153" s="527" t="s">
        <v>421</v>
      </c>
      <c r="B153" s="541">
        <v>4.4511000000000003</v>
      </c>
      <c r="C153" s="541">
        <v>4.0648</v>
      </c>
      <c r="D153" s="541">
        <v>0.65449999999999997</v>
      </c>
      <c r="E153" s="541" t="s">
        <v>88</v>
      </c>
      <c r="F153" s="570" t="s">
        <v>88</v>
      </c>
      <c r="G153" s="542">
        <v>3.6836000000000002</v>
      </c>
      <c r="H153" s="542" t="s">
        <v>88</v>
      </c>
      <c r="I153" s="542">
        <v>3.6476000000000002</v>
      </c>
    </row>
    <row r="154" spans="1:9">
      <c r="A154" s="526" t="s">
        <v>422</v>
      </c>
      <c r="B154" s="540">
        <v>0.9496</v>
      </c>
      <c r="C154" s="540">
        <v>0.79720000000000002</v>
      </c>
      <c r="D154" s="540">
        <v>0.71879999999999999</v>
      </c>
      <c r="E154" s="540" t="s">
        <v>88</v>
      </c>
      <c r="F154" s="568" t="s">
        <v>88</v>
      </c>
      <c r="G154" s="271">
        <v>0.8216</v>
      </c>
      <c r="H154" s="271" t="s">
        <v>88</v>
      </c>
      <c r="I154" s="271">
        <v>0.81359999999999999</v>
      </c>
    </row>
    <row r="155" spans="1:9">
      <c r="A155" s="525" t="s">
        <v>423</v>
      </c>
      <c r="B155" s="551">
        <v>8.2483000000000004</v>
      </c>
      <c r="C155" s="551">
        <v>13.4123</v>
      </c>
      <c r="D155" s="551">
        <v>11.0489</v>
      </c>
      <c r="E155" s="551">
        <v>10.9419</v>
      </c>
      <c r="F155" s="572" t="s">
        <v>88</v>
      </c>
      <c r="G155" s="552">
        <v>11.8904</v>
      </c>
      <c r="H155" s="552">
        <v>10.9419</v>
      </c>
      <c r="I155" s="552">
        <v>11.8812</v>
      </c>
    </row>
    <row r="156" spans="1:9">
      <c r="A156" s="529" t="s">
        <v>470</v>
      </c>
      <c r="B156" s="544">
        <v>0.4637</v>
      </c>
      <c r="C156" s="544">
        <v>0.69469999999999998</v>
      </c>
      <c r="D156" s="544">
        <v>0.39069999999999999</v>
      </c>
      <c r="E156" s="544">
        <v>1.3379000000000001</v>
      </c>
      <c r="F156" s="576" t="s">
        <v>88</v>
      </c>
      <c r="G156" s="545">
        <v>0.59930000000000005</v>
      </c>
      <c r="H156" s="545">
        <v>1.3379000000000001</v>
      </c>
      <c r="I156" s="545">
        <v>0.60650000000000004</v>
      </c>
    </row>
    <row r="157" spans="1:9">
      <c r="A157" s="527" t="s">
        <v>424</v>
      </c>
      <c r="B157" s="541">
        <v>4.7724000000000002</v>
      </c>
      <c r="C157" s="541">
        <v>7.0643000000000002</v>
      </c>
      <c r="D157" s="541">
        <v>6.8959999999999999</v>
      </c>
      <c r="E157" s="541">
        <v>9.5894999999999992</v>
      </c>
      <c r="F157" s="570" t="s">
        <v>88</v>
      </c>
      <c r="G157" s="542">
        <v>6.5103999999999997</v>
      </c>
      <c r="H157" s="542">
        <v>9.5894999999999992</v>
      </c>
      <c r="I157" s="542">
        <v>6.5404</v>
      </c>
    </row>
    <row r="158" spans="1:9">
      <c r="A158" s="529" t="s">
        <v>425</v>
      </c>
      <c r="B158" s="544">
        <v>2.6190000000000002</v>
      </c>
      <c r="C158" s="544">
        <v>4.5437000000000003</v>
      </c>
      <c r="D158" s="544">
        <v>3.7458</v>
      </c>
      <c r="E158" s="544">
        <v>1.4500000000000001E-2</v>
      </c>
      <c r="F158" s="576" t="s">
        <v>88</v>
      </c>
      <c r="G158" s="545">
        <v>3.9878999999999998</v>
      </c>
      <c r="H158" s="545">
        <v>1.4500000000000001E-2</v>
      </c>
      <c r="I158" s="545">
        <v>3.9491000000000001</v>
      </c>
    </row>
    <row r="159" spans="1:9">
      <c r="A159" s="525" t="s">
        <v>426</v>
      </c>
      <c r="B159" s="551">
        <v>24.33</v>
      </c>
      <c r="C159" s="551">
        <v>28.561</v>
      </c>
      <c r="D159" s="551">
        <v>28.760100000000001</v>
      </c>
      <c r="E159" s="551">
        <v>19.335100000000001</v>
      </c>
      <c r="F159" s="572" t="s">
        <v>88</v>
      </c>
      <c r="G159" s="552">
        <v>27.608799999999999</v>
      </c>
      <c r="H159" s="552">
        <v>19.335100000000001</v>
      </c>
      <c r="I159" s="552">
        <v>27.528099999999998</v>
      </c>
    </row>
    <row r="160" spans="1:9">
      <c r="A160" s="526" t="s">
        <v>471</v>
      </c>
      <c r="B160" s="540">
        <v>1.1968000000000001</v>
      </c>
      <c r="C160" s="540">
        <v>1.2896000000000001</v>
      </c>
      <c r="D160" s="540">
        <v>2.4758</v>
      </c>
      <c r="E160" s="540">
        <v>3.6227999999999998</v>
      </c>
      <c r="F160" s="568" t="s">
        <v>88</v>
      </c>
      <c r="G160" s="271">
        <v>1.4318</v>
      </c>
      <c r="H160" s="271">
        <v>3.6227999999999998</v>
      </c>
      <c r="I160" s="271">
        <v>1.4532</v>
      </c>
    </row>
    <row r="161" spans="1:9">
      <c r="A161" s="527" t="s">
        <v>427</v>
      </c>
      <c r="B161" s="541">
        <v>11.656499999999999</v>
      </c>
      <c r="C161" s="541">
        <v>13.571400000000001</v>
      </c>
      <c r="D161" s="541">
        <v>12.984299999999999</v>
      </c>
      <c r="E161" s="541">
        <v>13.4975</v>
      </c>
      <c r="F161" s="570" t="s">
        <v>88</v>
      </c>
      <c r="G161" s="542">
        <v>13.047000000000001</v>
      </c>
      <c r="H161" s="542">
        <v>13.4975</v>
      </c>
      <c r="I161" s="542">
        <v>13.051399999999999</v>
      </c>
    </row>
    <row r="162" spans="1:9">
      <c r="A162" s="526" t="s">
        <v>428</v>
      </c>
      <c r="B162" s="540">
        <v>10.274699999999999</v>
      </c>
      <c r="C162" s="540">
        <v>11.546099999999999</v>
      </c>
      <c r="D162" s="540">
        <v>13.279</v>
      </c>
      <c r="E162" s="540">
        <v>2.2147000000000001</v>
      </c>
      <c r="F162" s="568" t="s">
        <v>88</v>
      </c>
      <c r="G162" s="271">
        <v>11.4909</v>
      </c>
      <c r="H162" s="271">
        <v>2.2147000000000001</v>
      </c>
      <c r="I162" s="271">
        <v>11.400399999999999</v>
      </c>
    </row>
    <row r="163" spans="1:9">
      <c r="A163" s="525" t="s">
        <v>429</v>
      </c>
      <c r="B163" s="551">
        <v>20.767399999999999</v>
      </c>
      <c r="C163" s="551">
        <v>26.793399999999998</v>
      </c>
      <c r="D163" s="551">
        <v>23.4984</v>
      </c>
      <c r="E163" s="551">
        <v>52.387500000000003</v>
      </c>
      <c r="F163" s="572" t="s">
        <v>88</v>
      </c>
      <c r="G163" s="552">
        <v>24.943300000000001</v>
      </c>
      <c r="H163" s="552">
        <v>52.387500000000003</v>
      </c>
      <c r="I163" s="552">
        <v>25.210999999999999</v>
      </c>
    </row>
    <row r="164" spans="1:9">
      <c r="A164" s="526" t="s">
        <v>472</v>
      </c>
      <c r="B164" s="540">
        <v>1.8631</v>
      </c>
      <c r="C164" s="540">
        <v>2.7330000000000001</v>
      </c>
      <c r="D164" s="540">
        <v>1.6196999999999999</v>
      </c>
      <c r="E164" s="540">
        <v>0.28849999999999998</v>
      </c>
      <c r="F164" s="568" t="s">
        <v>88</v>
      </c>
      <c r="G164" s="271">
        <v>2.3778999999999999</v>
      </c>
      <c r="H164" s="271">
        <v>0.28849999999999998</v>
      </c>
      <c r="I164" s="271">
        <v>2.3574999999999999</v>
      </c>
    </row>
    <row r="165" spans="1:9">
      <c r="A165" s="527" t="s">
        <v>430</v>
      </c>
      <c r="B165" s="541">
        <v>0.3095</v>
      </c>
      <c r="C165" s="541">
        <v>0.17610000000000001</v>
      </c>
      <c r="D165" s="541">
        <v>5.1499999999999997E-2</v>
      </c>
      <c r="E165" s="541">
        <v>0.16769999999999999</v>
      </c>
      <c r="F165" s="570" t="s">
        <v>88</v>
      </c>
      <c r="G165" s="542">
        <v>0.1898</v>
      </c>
      <c r="H165" s="542">
        <v>0.16769999999999999</v>
      </c>
      <c r="I165" s="542">
        <v>0.18959999999999999</v>
      </c>
    </row>
    <row r="166" spans="1:9">
      <c r="A166" s="529" t="s">
        <v>431</v>
      </c>
      <c r="B166" s="544">
        <v>11.884499999999999</v>
      </c>
      <c r="C166" s="544">
        <v>15.725099999999999</v>
      </c>
      <c r="D166" s="544">
        <v>13.8134</v>
      </c>
      <c r="E166" s="544">
        <v>7.8388</v>
      </c>
      <c r="F166" s="576" t="s">
        <v>88</v>
      </c>
      <c r="G166" s="545">
        <v>14.571999999999999</v>
      </c>
      <c r="H166" s="545">
        <v>7.8388</v>
      </c>
      <c r="I166" s="545">
        <v>14.5063</v>
      </c>
    </row>
    <row r="167" spans="1:9">
      <c r="A167" s="528" t="s">
        <v>432</v>
      </c>
      <c r="B167" s="541">
        <v>8.6E-3</v>
      </c>
      <c r="C167" s="541">
        <v>0.04</v>
      </c>
      <c r="D167" s="541">
        <v>0.1507</v>
      </c>
      <c r="E167" s="541">
        <v>3.3700000000000001E-2</v>
      </c>
      <c r="F167" s="570" t="s">
        <v>88</v>
      </c>
      <c r="G167" s="542">
        <v>4.8000000000000001E-2</v>
      </c>
      <c r="H167" s="542">
        <v>3.3700000000000001E-2</v>
      </c>
      <c r="I167" s="542">
        <v>4.7899999999999998E-2</v>
      </c>
    </row>
    <row r="168" spans="1:9">
      <c r="A168" s="529" t="s">
        <v>433</v>
      </c>
      <c r="B168" s="540">
        <v>0.84050000000000002</v>
      </c>
      <c r="C168" s="540">
        <v>2.0327999999999999</v>
      </c>
      <c r="D168" s="540">
        <v>1.1443000000000001</v>
      </c>
      <c r="E168" s="540">
        <v>1.127</v>
      </c>
      <c r="F168" s="568" t="s">
        <v>88</v>
      </c>
      <c r="G168" s="271">
        <v>1.6341000000000001</v>
      </c>
      <c r="H168" s="271">
        <v>1.127</v>
      </c>
      <c r="I168" s="271">
        <v>1.6291</v>
      </c>
    </row>
    <row r="169" spans="1:9">
      <c r="A169" s="528" t="s">
        <v>434</v>
      </c>
      <c r="B169" s="546">
        <v>3.9619</v>
      </c>
      <c r="C169" s="546">
        <v>4.6649000000000003</v>
      </c>
      <c r="D169" s="546">
        <v>6.6878000000000002</v>
      </c>
      <c r="E169" s="546">
        <v>42.931800000000003</v>
      </c>
      <c r="F169" s="580" t="s">
        <v>88</v>
      </c>
      <c r="G169" s="547">
        <v>4.7812999999999999</v>
      </c>
      <c r="H169" s="547">
        <v>42.931800000000003</v>
      </c>
      <c r="I169" s="547">
        <v>5.1534000000000004</v>
      </c>
    </row>
    <row r="170" spans="1:9" s="7" customFormat="1">
      <c r="A170" s="559" t="s">
        <v>494</v>
      </c>
      <c r="B170" s="560">
        <v>0.78759999999999997</v>
      </c>
      <c r="C170" s="560">
        <v>1.5353000000000001</v>
      </c>
      <c r="D170" s="560">
        <v>1.7384999999999999</v>
      </c>
      <c r="E170" s="560">
        <v>2.177</v>
      </c>
      <c r="F170" s="578" t="s">
        <v>88</v>
      </c>
      <c r="G170" s="561">
        <v>1.3902000000000001</v>
      </c>
      <c r="H170" s="561">
        <v>2.177</v>
      </c>
      <c r="I170" s="561">
        <v>1.3978999999999999</v>
      </c>
    </row>
    <row r="171" spans="1:9">
      <c r="A171" s="528" t="s">
        <v>473</v>
      </c>
      <c r="B171" s="546">
        <v>0.43020000000000003</v>
      </c>
      <c r="C171" s="546">
        <v>1.0052000000000001</v>
      </c>
      <c r="D171" s="546">
        <v>1.5210999999999999</v>
      </c>
      <c r="E171" s="546">
        <v>2.177</v>
      </c>
      <c r="F171" s="580" t="s">
        <v>88</v>
      </c>
      <c r="G171" s="547">
        <v>0.94330000000000003</v>
      </c>
      <c r="H171" s="547">
        <v>2.177</v>
      </c>
      <c r="I171" s="547">
        <v>0.95530000000000004</v>
      </c>
    </row>
    <row r="172" spans="1:9">
      <c r="A172" s="529" t="s">
        <v>570</v>
      </c>
      <c r="B172" s="544">
        <v>0.26150000000000001</v>
      </c>
      <c r="C172" s="544">
        <v>0.38990000000000002</v>
      </c>
      <c r="D172" s="544">
        <v>0.21729999999999999</v>
      </c>
      <c r="E172" s="544" t="s">
        <v>88</v>
      </c>
      <c r="F172" s="576" t="s">
        <v>88</v>
      </c>
      <c r="G172" s="545">
        <v>0.33629999999999999</v>
      </c>
      <c r="H172" s="545" t="s">
        <v>88</v>
      </c>
      <c r="I172" s="545">
        <v>0.33310000000000001</v>
      </c>
    </row>
    <row r="173" spans="1:9">
      <c r="A173" s="556" t="s">
        <v>435</v>
      </c>
      <c r="B173" s="557">
        <v>43.764200000000002</v>
      </c>
      <c r="C173" s="557">
        <v>64.587500000000006</v>
      </c>
      <c r="D173" s="557">
        <v>84.818799999999996</v>
      </c>
      <c r="E173" s="557">
        <v>73.230199999999996</v>
      </c>
      <c r="F173" s="582" t="s">
        <v>88</v>
      </c>
      <c r="G173" s="558">
        <v>62.558300000000003</v>
      </c>
      <c r="H173" s="558">
        <v>73.230199999999996</v>
      </c>
      <c r="I173" s="558">
        <v>62.662399999999998</v>
      </c>
    </row>
    <row r="174" spans="1:9">
      <c r="A174" s="529" t="s">
        <v>474</v>
      </c>
      <c r="B174" s="544">
        <v>4.4558</v>
      </c>
      <c r="C174" s="544">
        <v>6.0472000000000001</v>
      </c>
      <c r="D174" s="544">
        <v>9.2484999999999999</v>
      </c>
      <c r="E174" s="544">
        <v>11.7478</v>
      </c>
      <c r="F174" s="576" t="s">
        <v>88</v>
      </c>
      <c r="G174" s="545">
        <v>6.1205999999999996</v>
      </c>
      <c r="H174" s="545">
        <v>11.7478</v>
      </c>
      <c r="I174" s="545">
        <v>6.1753999999999998</v>
      </c>
    </row>
    <row r="175" spans="1:9">
      <c r="A175" s="528" t="s">
        <v>436</v>
      </c>
      <c r="B175" s="546">
        <v>0.66180000000000005</v>
      </c>
      <c r="C175" s="546">
        <v>1.3576999999999999</v>
      </c>
      <c r="D175" s="546">
        <v>3.3210000000000002</v>
      </c>
      <c r="E175" s="546" t="s">
        <v>88</v>
      </c>
      <c r="F175" s="580" t="s">
        <v>88</v>
      </c>
      <c r="G175" s="547">
        <v>1.4676</v>
      </c>
      <c r="H175" s="547" t="s">
        <v>88</v>
      </c>
      <c r="I175" s="547">
        <v>1.4532</v>
      </c>
    </row>
    <row r="176" spans="1:9">
      <c r="A176" s="529" t="s">
        <v>437</v>
      </c>
      <c r="B176" s="544">
        <v>31.750299999999999</v>
      </c>
      <c r="C176" s="544">
        <v>46.696199999999997</v>
      </c>
      <c r="D176" s="544">
        <v>62.170999999999999</v>
      </c>
      <c r="E176" s="544">
        <v>58.146700000000003</v>
      </c>
      <c r="F176" s="576" t="s">
        <v>88</v>
      </c>
      <c r="G176" s="545">
        <v>45.371400000000001</v>
      </c>
      <c r="H176" s="545">
        <v>58.146700000000003</v>
      </c>
      <c r="I176" s="545">
        <v>45.496000000000002</v>
      </c>
    </row>
    <row r="177" spans="1:9">
      <c r="A177" s="528" t="s">
        <v>438</v>
      </c>
      <c r="B177" s="546">
        <v>0.27579999999999999</v>
      </c>
      <c r="C177" s="546">
        <v>1.0992</v>
      </c>
      <c r="D177" s="546">
        <v>1.5750999999999999</v>
      </c>
      <c r="E177" s="546" t="s">
        <v>88</v>
      </c>
      <c r="F177" s="580" t="s">
        <v>88</v>
      </c>
      <c r="G177" s="547">
        <v>0.97419999999999995</v>
      </c>
      <c r="H177" s="547" t="s">
        <v>88</v>
      </c>
      <c r="I177" s="547">
        <v>0.9647</v>
      </c>
    </row>
    <row r="178" spans="1:9">
      <c r="A178" s="586" t="s">
        <v>439</v>
      </c>
      <c r="B178" s="592">
        <v>0.1128</v>
      </c>
      <c r="C178" s="592">
        <v>1.1037999999999999</v>
      </c>
      <c r="D178" s="592">
        <v>2.6419999999999999</v>
      </c>
      <c r="E178" s="592">
        <v>6.0000000000000001E-3</v>
      </c>
      <c r="F178" s="594" t="s">
        <v>88</v>
      </c>
      <c r="G178" s="593">
        <v>1.0867</v>
      </c>
      <c r="H178" s="593">
        <v>6.0000000000000001E-3</v>
      </c>
      <c r="I178" s="593">
        <v>1.0761000000000001</v>
      </c>
    </row>
    <row r="179" spans="1:9" s="47" customFormat="1">
      <c r="A179" s="528" t="s">
        <v>440</v>
      </c>
      <c r="B179" s="546">
        <v>3.5188999999999999</v>
      </c>
      <c r="C179" s="546">
        <v>4.3544</v>
      </c>
      <c r="D179" s="546">
        <v>4.9699</v>
      </c>
      <c r="E179" s="546">
        <v>3.3298000000000001</v>
      </c>
      <c r="F179" s="580" t="s">
        <v>88</v>
      </c>
      <c r="G179" s="547">
        <v>4.2458999999999998</v>
      </c>
      <c r="H179" s="547">
        <v>3.3298000000000001</v>
      </c>
      <c r="I179" s="547">
        <v>4.2370000000000001</v>
      </c>
    </row>
    <row r="180" spans="1:9" s="7" customFormat="1">
      <c r="A180" s="553" t="s">
        <v>441</v>
      </c>
      <c r="B180" s="554">
        <v>9.9245000000000001</v>
      </c>
      <c r="C180" s="554">
        <v>10.7232</v>
      </c>
      <c r="D180" s="554">
        <v>13.5221</v>
      </c>
      <c r="E180" s="554">
        <v>16.4392</v>
      </c>
      <c r="F180" s="574" t="s">
        <v>88</v>
      </c>
      <c r="G180" s="555">
        <v>10.9245</v>
      </c>
      <c r="H180" s="555">
        <v>16.4392</v>
      </c>
      <c r="I180" s="555">
        <v>10.978300000000001</v>
      </c>
    </row>
    <row r="181" spans="1:9">
      <c r="A181" s="527" t="s">
        <v>442</v>
      </c>
      <c r="B181" s="541">
        <v>2.2397</v>
      </c>
      <c r="C181" s="541">
        <v>3.0362</v>
      </c>
      <c r="D181" s="541">
        <v>3.2814999999999999</v>
      </c>
      <c r="E181" s="541" t="s">
        <v>88</v>
      </c>
      <c r="F181" s="570" t="s">
        <v>88</v>
      </c>
      <c r="G181" s="542">
        <v>2.8856000000000002</v>
      </c>
      <c r="H181" s="542" t="s">
        <v>88</v>
      </c>
      <c r="I181" s="542">
        <v>2.8574999999999999</v>
      </c>
    </row>
    <row r="182" spans="1:9">
      <c r="A182" s="526" t="s">
        <v>443</v>
      </c>
      <c r="B182" s="540">
        <v>1.2283999999999999</v>
      </c>
      <c r="C182" s="540">
        <v>1.2019</v>
      </c>
      <c r="D182" s="540">
        <v>2.7480000000000002</v>
      </c>
      <c r="E182" s="540">
        <v>0.11840000000000001</v>
      </c>
      <c r="F182" s="568" t="s">
        <v>88</v>
      </c>
      <c r="G182" s="271">
        <v>1.4214</v>
      </c>
      <c r="H182" s="271">
        <v>0.11840000000000001</v>
      </c>
      <c r="I182" s="271">
        <v>1.4087000000000001</v>
      </c>
    </row>
    <row r="183" spans="1:9">
      <c r="A183" s="527" t="s">
        <v>444</v>
      </c>
      <c r="B183" s="541">
        <v>6.3606999999999996</v>
      </c>
      <c r="C183" s="541">
        <v>6.2834000000000003</v>
      </c>
      <c r="D183" s="541">
        <v>7.3680000000000003</v>
      </c>
      <c r="E183" s="541">
        <v>16.320900000000002</v>
      </c>
      <c r="F183" s="570" t="s">
        <v>88</v>
      </c>
      <c r="G183" s="542">
        <v>6.4509999999999996</v>
      </c>
      <c r="H183" s="542">
        <v>16.320900000000002</v>
      </c>
      <c r="I183" s="542">
        <v>6.5472999999999999</v>
      </c>
    </row>
    <row r="184" spans="1:9">
      <c r="A184" s="526" t="s">
        <v>445</v>
      </c>
      <c r="B184" s="540">
        <v>9.5699999999999993E-2</v>
      </c>
      <c r="C184" s="540">
        <v>0.20169999999999999</v>
      </c>
      <c r="D184" s="540">
        <v>0.1245</v>
      </c>
      <c r="E184" s="540" t="s">
        <v>88</v>
      </c>
      <c r="F184" s="568" t="s">
        <v>88</v>
      </c>
      <c r="G184" s="271">
        <v>0.16650000000000001</v>
      </c>
      <c r="H184" s="271" t="s">
        <v>88</v>
      </c>
      <c r="I184" s="271">
        <v>0.16489999999999999</v>
      </c>
    </row>
    <row r="185" spans="1:9" s="7" customFormat="1">
      <c r="A185" s="525" t="s">
        <v>446</v>
      </c>
      <c r="B185" s="551">
        <v>9.7616999999999994</v>
      </c>
      <c r="C185" s="551">
        <v>15.352</v>
      </c>
      <c r="D185" s="551">
        <v>15.9193</v>
      </c>
      <c r="E185" s="551">
        <v>29.712199999999999</v>
      </c>
      <c r="F185" s="572" t="s">
        <v>88</v>
      </c>
      <c r="G185" s="552">
        <v>14.135899999999999</v>
      </c>
      <c r="H185" s="552">
        <v>29.712199999999999</v>
      </c>
      <c r="I185" s="552">
        <v>14.287800000000001</v>
      </c>
    </row>
    <row r="186" spans="1:9" s="47" customFormat="1">
      <c r="A186" s="526" t="s">
        <v>447</v>
      </c>
      <c r="B186" s="540">
        <v>3.0676999999999999</v>
      </c>
      <c r="C186" s="540">
        <v>6.7065000000000001</v>
      </c>
      <c r="D186" s="540">
        <v>8.9077000000000002</v>
      </c>
      <c r="E186" s="540">
        <v>15.991</v>
      </c>
      <c r="F186" s="568" t="s">
        <v>88</v>
      </c>
      <c r="G186" s="271">
        <v>6.1677999999999997</v>
      </c>
      <c r="H186" s="271">
        <v>15.991</v>
      </c>
      <c r="I186" s="271">
        <v>6.2636000000000003</v>
      </c>
    </row>
    <row r="187" spans="1:9">
      <c r="A187" s="527" t="s">
        <v>448</v>
      </c>
      <c r="B187" s="541">
        <v>8.3999999999999995E-3</v>
      </c>
      <c r="C187" s="541">
        <v>8.0199999999999994E-2</v>
      </c>
      <c r="D187" s="541">
        <v>8.3699999999999997E-2</v>
      </c>
      <c r="E187" s="541" t="s">
        <v>88</v>
      </c>
      <c r="F187" s="570" t="s">
        <v>88</v>
      </c>
      <c r="G187" s="542">
        <v>6.4000000000000001E-2</v>
      </c>
      <c r="H187" s="542" t="s">
        <v>88</v>
      </c>
      <c r="I187" s="542">
        <v>6.3399999999999998E-2</v>
      </c>
    </row>
    <row r="188" spans="1:9">
      <c r="A188" s="526" t="s">
        <v>449</v>
      </c>
      <c r="B188" s="540">
        <v>5.5968</v>
      </c>
      <c r="C188" s="540">
        <v>6.7340999999999998</v>
      </c>
      <c r="D188" s="540">
        <v>5.6749999999999998</v>
      </c>
      <c r="E188" s="540">
        <v>13.0595</v>
      </c>
      <c r="F188" s="568" t="s">
        <v>88</v>
      </c>
      <c r="G188" s="271">
        <v>6.3246000000000002</v>
      </c>
      <c r="H188" s="271">
        <v>13.0595</v>
      </c>
      <c r="I188" s="271">
        <v>6.3902999999999999</v>
      </c>
    </row>
    <row r="189" spans="1:9">
      <c r="A189" s="527" t="s">
        <v>450</v>
      </c>
      <c r="B189" s="541">
        <v>0.49690000000000001</v>
      </c>
      <c r="C189" s="541">
        <v>0.88339999999999996</v>
      </c>
      <c r="D189" s="541">
        <v>1.1186</v>
      </c>
      <c r="E189" s="541">
        <v>0.66169999999999995</v>
      </c>
      <c r="F189" s="570" t="s">
        <v>88</v>
      </c>
      <c r="G189" s="542">
        <v>0.82640000000000002</v>
      </c>
      <c r="H189" s="542">
        <v>0.66169999999999995</v>
      </c>
      <c r="I189" s="542">
        <v>0.82479999999999998</v>
      </c>
    </row>
    <row r="190" spans="1:9" s="7" customFormat="1">
      <c r="A190" s="553" t="s">
        <v>451</v>
      </c>
      <c r="B190" s="554">
        <v>102.8847</v>
      </c>
      <c r="C190" s="554">
        <v>22.1221</v>
      </c>
      <c r="D190" s="554">
        <v>10.313499999999999</v>
      </c>
      <c r="E190" s="554">
        <v>40.359299999999998</v>
      </c>
      <c r="F190" s="574" t="s">
        <v>88</v>
      </c>
      <c r="G190" s="555">
        <v>39.192399999999999</v>
      </c>
      <c r="H190" s="555">
        <v>40.359299999999998</v>
      </c>
      <c r="I190" s="555">
        <v>39.203699999999998</v>
      </c>
    </row>
    <row r="191" spans="1:9">
      <c r="A191" s="562" t="s">
        <v>453</v>
      </c>
      <c r="B191" s="563">
        <f>SUM(B139,B143,B148,B155,B159,B163,B170,B173,B180,B185,B190)</f>
        <v>294.52749999999997</v>
      </c>
      <c r="C191" s="563">
        <f t="shared" ref="C191:I191" si="8">SUM(C139,C143,C148,C155,C159,C163,C170,C173,C180,C185,C190)</f>
        <v>263.03769999999997</v>
      </c>
      <c r="D191" s="563">
        <f t="shared" si="8"/>
        <v>261.05239999999998</v>
      </c>
      <c r="E191" s="563">
        <f t="shared" si="8"/>
        <v>311.47150000000005</v>
      </c>
      <c r="F191" s="584" t="s">
        <v>88</v>
      </c>
      <c r="G191" s="563">
        <f t="shared" si="8"/>
        <v>270.05469999999997</v>
      </c>
      <c r="H191" s="563">
        <f t="shared" si="8"/>
        <v>311.47150000000005</v>
      </c>
      <c r="I191" s="563">
        <f t="shared" si="8"/>
        <v>270.4588</v>
      </c>
    </row>
    <row r="192" spans="1:9">
      <c r="A192" s="565" t="s">
        <v>486</v>
      </c>
      <c r="B192" s="3"/>
      <c r="C192" s="213"/>
      <c r="D192" s="3"/>
      <c r="E192" s="3"/>
      <c r="F192" s="213"/>
      <c r="G192" s="3"/>
      <c r="H192" s="3"/>
      <c r="I192" s="3"/>
    </row>
    <row r="193" spans="1:9">
      <c r="A193" s="38" t="s">
        <v>495</v>
      </c>
      <c r="B193" s="3"/>
      <c r="C193" s="213"/>
      <c r="D193" s="3"/>
      <c r="E193" s="3"/>
      <c r="F193" s="213"/>
      <c r="G193" s="3"/>
      <c r="H193" s="3"/>
      <c r="I193" s="3"/>
    </row>
    <row r="194" spans="1:9">
      <c r="A194" s="243" t="s">
        <v>662</v>
      </c>
      <c r="B194" s="3"/>
      <c r="C194" s="213"/>
      <c r="D194" s="3"/>
      <c r="E194" s="3"/>
      <c r="F194" s="213"/>
      <c r="G194" s="3"/>
      <c r="H194" s="3"/>
      <c r="I194" s="3"/>
    </row>
    <row r="196" spans="1:9" ht="87" customHeight="1">
      <c r="A196" s="753" t="s">
        <v>496</v>
      </c>
      <c r="B196" s="754"/>
      <c r="C196" s="754"/>
      <c r="D196" s="754"/>
      <c r="E196" s="754"/>
      <c r="F196" s="754"/>
      <c r="G196" s="754"/>
      <c r="H196" s="754"/>
      <c r="I196" s="755"/>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95" orientation="landscape" useFirstPageNumber="1" r:id="rId1"/>
  <headerFooter>
    <oddHeader>&amp;RLes groupements à fiscalité propre en 2017</oddHeader>
    <oddFooter>&amp;LDirection Générale des Collectivités Locales / DESL&amp;C&amp;P&amp;RMise en ligne : mars 2019</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1.xml><?xml version="1.0" encoding="utf-8"?>
<worksheet xmlns="http://schemas.openxmlformats.org/spreadsheetml/2006/main" xmlns:r="http://schemas.openxmlformats.org/officeDocument/2006/relationships">
  <sheetPr>
    <tabColor rgb="FF00B050"/>
  </sheetPr>
  <dimension ref="A1:I196"/>
  <sheetViews>
    <sheetView view="pageBreakPreview" zoomScale="60" zoomScaleNormal="70" zoomScalePageLayoutView="85" workbookViewId="0">
      <selection activeCell="A134" sqref="A134"/>
    </sheetView>
  </sheetViews>
  <sheetFormatPr baseColWidth="10" defaultRowHeight="12.75"/>
  <cols>
    <col min="1" max="1" width="93.140625" customWidth="1"/>
    <col min="2" max="9" width="17.28515625" customWidth="1"/>
  </cols>
  <sheetData>
    <row r="1" spans="1:9" ht="21">
      <c r="A1" s="9" t="s">
        <v>575</v>
      </c>
    </row>
    <row r="2" spans="1:9" ht="12.75" customHeight="1">
      <c r="A2" s="9"/>
    </row>
    <row r="3" spans="1:9" ht="17.25" customHeight="1">
      <c r="A3" s="88" t="s">
        <v>724</v>
      </c>
    </row>
    <row r="4" spans="1:9" ht="13.5" thickBot="1">
      <c r="A4" s="206"/>
      <c r="I4" s="443" t="s">
        <v>452</v>
      </c>
    </row>
    <row r="5" spans="1:9" ht="12.75" customHeight="1">
      <c r="A5" s="205" t="s">
        <v>460</v>
      </c>
      <c r="B5" s="530" t="s">
        <v>99</v>
      </c>
      <c r="C5" s="530" t="s">
        <v>100</v>
      </c>
      <c r="D5" s="530" t="s">
        <v>101</v>
      </c>
      <c r="E5" s="530" t="s">
        <v>341</v>
      </c>
      <c r="F5" s="531">
        <v>300000</v>
      </c>
      <c r="G5" s="532" t="s">
        <v>492</v>
      </c>
      <c r="H5" s="532" t="s">
        <v>492</v>
      </c>
      <c r="I5" s="532" t="s">
        <v>467</v>
      </c>
    </row>
    <row r="6" spans="1:9" ht="12.75" customHeight="1">
      <c r="A6" s="204"/>
      <c r="B6" s="533" t="s">
        <v>38</v>
      </c>
      <c r="C6" s="533" t="s">
        <v>38</v>
      </c>
      <c r="D6" s="533" t="s">
        <v>38</v>
      </c>
      <c r="E6" s="533" t="s">
        <v>38</v>
      </c>
      <c r="F6" s="533" t="s">
        <v>39</v>
      </c>
      <c r="G6" s="534" t="s">
        <v>458</v>
      </c>
      <c r="H6" s="534" t="s">
        <v>357</v>
      </c>
      <c r="I6" s="534" t="s">
        <v>493</v>
      </c>
    </row>
    <row r="7" spans="1:9" ht="12.75" customHeight="1" thickBot="1">
      <c r="A7" s="207"/>
      <c r="B7" s="535" t="s">
        <v>102</v>
      </c>
      <c r="C7" s="535" t="s">
        <v>103</v>
      </c>
      <c r="D7" s="535" t="s">
        <v>104</v>
      </c>
      <c r="E7" s="535" t="s">
        <v>342</v>
      </c>
      <c r="F7" s="535" t="s">
        <v>105</v>
      </c>
      <c r="G7" s="536" t="s">
        <v>357</v>
      </c>
      <c r="H7" s="536" t="s">
        <v>105</v>
      </c>
      <c r="I7" s="536" t="s">
        <v>459</v>
      </c>
    </row>
    <row r="8" spans="1:9" ht="12.75" customHeight="1"/>
    <row r="9" spans="1:9" ht="14.25" customHeight="1">
      <c r="A9" s="548" t="s">
        <v>407</v>
      </c>
      <c r="B9" s="549">
        <v>51.920699999999997</v>
      </c>
      <c r="C9" s="549">
        <v>187.3049</v>
      </c>
      <c r="D9" s="549">
        <v>28.8733</v>
      </c>
      <c r="E9" s="549">
        <v>1.9041999999999999</v>
      </c>
      <c r="F9" s="549" t="s">
        <v>88</v>
      </c>
      <c r="G9" s="550">
        <v>268.09890000000001</v>
      </c>
      <c r="H9" s="550">
        <v>1.9041999999999999</v>
      </c>
      <c r="I9" s="550">
        <v>270.00310000000002</v>
      </c>
    </row>
    <row r="10" spans="1:9" ht="14.25" customHeight="1">
      <c r="A10" s="526" t="s">
        <v>408</v>
      </c>
      <c r="B10" s="540">
        <v>47.038400000000003</v>
      </c>
      <c r="C10" s="540">
        <v>166.35069999999999</v>
      </c>
      <c r="D10" s="540">
        <v>24.015699999999999</v>
      </c>
      <c r="E10" s="540">
        <v>1.9036999999999999</v>
      </c>
      <c r="F10" s="540" t="s">
        <v>88</v>
      </c>
      <c r="G10" s="271">
        <v>237.40479999999999</v>
      </c>
      <c r="H10" s="271">
        <v>1.9036999999999999</v>
      </c>
      <c r="I10" s="271">
        <v>239.30840000000001</v>
      </c>
    </row>
    <row r="11" spans="1:9" ht="14.25" customHeight="1">
      <c r="A11" s="527" t="s">
        <v>409</v>
      </c>
      <c r="B11" s="541">
        <v>8.1600000000000006E-2</v>
      </c>
      <c r="C11" s="541">
        <v>0.1522</v>
      </c>
      <c r="D11" s="541">
        <v>5.9900000000000002E-2</v>
      </c>
      <c r="E11" s="541">
        <v>5.0000000000000001E-4</v>
      </c>
      <c r="F11" s="541" t="s">
        <v>88</v>
      </c>
      <c r="G11" s="542">
        <v>0.29360000000000003</v>
      </c>
      <c r="H11" s="542">
        <v>5.0000000000000001E-4</v>
      </c>
      <c r="I11" s="542">
        <v>0.29420000000000002</v>
      </c>
    </row>
    <row r="12" spans="1:9" ht="14.25" customHeight="1">
      <c r="A12" s="526" t="s">
        <v>410</v>
      </c>
      <c r="B12" s="540">
        <v>5.4999999999999997E-3</v>
      </c>
      <c r="C12" s="540">
        <v>1.4800000000000001E-2</v>
      </c>
      <c r="D12" s="540" t="s">
        <v>88</v>
      </c>
      <c r="E12" s="540" t="s">
        <v>88</v>
      </c>
      <c r="F12" s="540" t="s">
        <v>88</v>
      </c>
      <c r="G12" s="271">
        <v>2.0299999999999999E-2</v>
      </c>
      <c r="H12" s="271" t="s">
        <v>88</v>
      </c>
      <c r="I12" s="271">
        <v>2.0299999999999999E-2</v>
      </c>
    </row>
    <row r="13" spans="1:9" ht="14.25" customHeight="1">
      <c r="A13" s="525" t="s">
        <v>411</v>
      </c>
      <c r="B13" s="551">
        <v>7.5410000000000004</v>
      </c>
      <c r="C13" s="551">
        <v>10.3423</v>
      </c>
      <c r="D13" s="551">
        <v>0.25090000000000001</v>
      </c>
      <c r="E13" s="551" t="s">
        <v>88</v>
      </c>
      <c r="F13" s="551" t="s">
        <v>88</v>
      </c>
      <c r="G13" s="552">
        <v>18.1341</v>
      </c>
      <c r="H13" s="552" t="s">
        <v>88</v>
      </c>
      <c r="I13" s="552">
        <v>18.1341</v>
      </c>
    </row>
    <row r="14" spans="1:9" ht="14.25" customHeight="1">
      <c r="A14" s="526" t="s">
        <v>412</v>
      </c>
      <c r="B14" s="540">
        <v>4.5206</v>
      </c>
      <c r="C14" s="540">
        <v>5.6422999999999996</v>
      </c>
      <c r="D14" s="540">
        <v>4.4999999999999997E-3</v>
      </c>
      <c r="E14" s="540" t="s">
        <v>88</v>
      </c>
      <c r="F14" s="540" t="s">
        <v>88</v>
      </c>
      <c r="G14" s="271">
        <v>10.167400000000001</v>
      </c>
      <c r="H14" s="271" t="s">
        <v>88</v>
      </c>
      <c r="I14" s="271">
        <v>10.167400000000001</v>
      </c>
    </row>
    <row r="15" spans="1:9" ht="14.25" customHeight="1">
      <c r="A15" s="527" t="s">
        <v>413</v>
      </c>
      <c r="B15" s="541">
        <v>0.75780000000000003</v>
      </c>
      <c r="C15" s="541">
        <v>2.4346000000000001</v>
      </c>
      <c r="D15" s="541">
        <v>0.24610000000000001</v>
      </c>
      <c r="E15" s="541" t="s">
        <v>88</v>
      </c>
      <c r="F15" s="541" t="s">
        <v>88</v>
      </c>
      <c r="G15" s="542">
        <v>3.4384000000000001</v>
      </c>
      <c r="H15" s="542" t="s">
        <v>88</v>
      </c>
      <c r="I15" s="542">
        <v>3.4384000000000001</v>
      </c>
    </row>
    <row r="16" spans="1:9" ht="14.25" customHeight="1">
      <c r="A16" s="526" t="s">
        <v>414</v>
      </c>
      <c r="B16" s="540">
        <v>1.8380000000000001</v>
      </c>
      <c r="C16" s="540">
        <v>0.17580000000000001</v>
      </c>
      <c r="D16" s="540" t="s">
        <v>88</v>
      </c>
      <c r="E16" s="540" t="s">
        <v>88</v>
      </c>
      <c r="F16" s="540" t="s">
        <v>88</v>
      </c>
      <c r="G16" s="271">
        <v>2.0139</v>
      </c>
      <c r="H16" s="271" t="s">
        <v>88</v>
      </c>
      <c r="I16" s="271">
        <v>2.0139</v>
      </c>
    </row>
    <row r="17" spans="1:9" ht="14.25" customHeight="1">
      <c r="A17" s="543" t="s">
        <v>415</v>
      </c>
      <c r="B17" s="541">
        <v>6.4999999999999997E-3</v>
      </c>
      <c r="C17" s="541">
        <v>1.6821999999999999</v>
      </c>
      <c r="D17" s="541">
        <v>2.9999999999999997E-4</v>
      </c>
      <c r="E17" s="541" t="s">
        <v>88</v>
      </c>
      <c r="F17" s="541" t="s">
        <v>88</v>
      </c>
      <c r="G17" s="542">
        <v>1.6891</v>
      </c>
      <c r="H17" s="542" t="s">
        <v>88</v>
      </c>
      <c r="I17" s="542">
        <v>1.6891</v>
      </c>
    </row>
    <row r="18" spans="1:9" ht="14.25" customHeight="1">
      <c r="A18" s="553" t="s">
        <v>416</v>
      </c>
      <c r="B18" s="554">
        <v>15.592000000000001</v>
      </c>
      <c r="C18" s="554">
        <v>27.375800000000002</v>
      </c>
      <c r="D18" s="554">
        <v>2.0684999999999998</v>
      </c>
      <c r="E18" s="554" t="s">
        <v>88</v>
      </c>
      <c r="F18" s="554" t="s">
        <v>88</v>
      </c>
      <c r="G18" s="555">
        <v>45.0364</v>
      </c>
      <c r="H18" s="555" t="s">
        <v>88</v>
      </c>
      <c r="I18" s="555">
        <v>45.0364</v>
      </c>
    </row>
    <row r="19" spans="1:9" ht="14.25" customHeight="1">
      <c r="A19" s="527" t="s">
        <v>469</v>
      </c>
      <c r="B19" s="541">
        <v>0.22670000000000001</v>
      </c>
      <c r="C19" s="541">
        <v>3.2759999999999998</v>
      </c>
      <c r="D19" s="541">
        <v>0.11509999999999999</v>
      </c>
      <c r="E19" s="541" t="s">
        <v>88</v>
      </c>
      <c r="F19" s="541" t="s">
        <v>88</v>
      </c>
      <c r="G19" s="542">
        <v>3.6177999999999999</v>
      </c>
      <c r="H19" s="542" t="s">
        <v>88</v>
      </c>
      <c r="I19" s="542">
        <v>3.6177999999999999</v>
      </c>
    </row>
    <row r="20" spans="1:9" ht="14.25" customHeight="1">
      <c r="A20" s="526" t="s">
        <v>418</v>
      </c>
      <c r="B20" s="540">
        <v>13.539099999999999</v>
      </c>
      <c r="C20" s="540">
        <v>13.167</v>
      </c>
      <c r="D20" s="540">
        <v>1.6628000000000001</v>
      </c>
      <c r="E20" s="540" t="s">
        <v>88</v>
      </c>
      <c r="F20" s="540" t="s">
        <v>88</v>
      </c>
      <c r="G20" s="271">
        <v>28.3688</v>
      </c>
      <c r="H20" s="271" t="s">
        <v>88</v>
      </c>
      <c r="I20" s="271">
        <v>28.3688</v>
      </c>
    </row>
    <row r="21" spans="1:9" ht="14.25" customHeight="1">
      <c r="A21" s="543" t="s">
        <v>419</v>
      </c>
      <c r="B21" s="541">
        <v>2.2000000000000001E-3</v>
      </c>
      <c r="C21" s="541">
        <v>1.0571999999999999</v>
      </c>
      <c r="D21" s="541">
        <v>0.1636</v>
      </c>
      <c r="E21" s="541" t="s">
        <v>88</v>
      </c>
      <c r="F21" s="541" t="s">
        <v>88</v>
      </c>
      <c r="G21" s="542">
        <v>1.2229000000000001</v>
      </c>
      <c r="H21" s="542" t="s">
        <v>88</v>
      </c>
      <c r="I21" s="542">
        <v>1.2229000000000001</v>
      </c>
    </row>
    <row r="22" spans="1:9" ht="14.25" customHeight="1">
      <c r="A22" s="526" t="s">
        <v>420</v>
      </c>
      <c r="B22" s="540">
        <v>1.21E-2</v>
      </c>
      <c r="C22" s="540">
        <v>1.4379</v>
      </c>
      <c r="D22" s="540">
        <v>1.6500000000000001E-2</v>
      </c>
      <c r="E22" s="540" t="s">
        <v>88</v>
      </c>
      <c r="F22" s="540" t="s">
        <v>88</v>
      </c>
      <c r="G22" s="271">
        <v>1.4665999999999999</v>
      </c>
      <c r="H22" s="271" t="s">
        <v>88</v>
      </c>
      <c r="I22" s="271">
        <v>1.4665999999999999</v>
      </c>
    </row>
    <row r="23" spans="1:9" ht="14.25" customHeight="1">
      <c r="A23" s="527" t="s">
        <v>421</v>
      </c>
      <c r="B23" s="541">
        <v>1.3748</v>
      </c>
      <c r="C23" s="541">
        <v>5.7647000000000004</v>
      </c>
      <c r="D23" s="541">
        <v>5.5300000000000002E-2</v>
      </c>
      <c r="E23" s="541" t="s">
        <v>88</v>
      </c>
      <c r="F23" s="541" t="s">
        <v>88</v>
      </c>
      <c r="G23" s="542">
        <v>7.1947999999999999</v>
      </c>
      <c r="H23" s="542" t="s">
        <v>88</v>
      </c>
      <c r="I23" s="542">
        <v>7.1947999999999999</v>
      </c>
    </row>
    <row r="24" spans="1:9" ht="14.25" customHeight="1">
      <c r="A24" s="526" t="s">
        <v>422</v>
      </c>
      <c r="B24" s="540">
        <v>0.20949999999999999</v>
      </c>
      <c r="C24" s="540">
        <v>2.4645999999999999</v>
      </c>
      <c r="D24" s="540">
        <v>1.77E-2</v>
      </c>
      <c r="E24" s="540" t="s">
        <v>88</v>
      </c>
      <c r="F24" s="540" t="s">
        <v>88</v>
      </c>
      <c r="G24" s="271">
        <v>2.6918000000000002</v>
      </c>
      <c r="H24" s="271" t="s">
        <v>88</v>
      </c>
      <c r="I24" s="271">
        <v>2.6918000000000002</v>
      </c>
    </row>
    <row r="25" spans="1:9" ht="14.25" customHeight="1">
      <c r="A25" s="525" t="s">
        <v>423</v>
      </c>
      <c r="B25" s="551">
        <v>16.470300000000002</v>
      </c>
      <c r="C25" s="551">
        <v>49.435499999999998</v>
      </c>
      <c r="D25" s="551">
        <v>10.377700000000001</v>
      </c>
      <c r="E25" s="551">
        <v>0.42620000000000002</v>
      </c>
      <c r="F25" s="551" t="s">
        <v>88</v>
      </c>
      <c r="G25" s="552">
        <v>76.283500000000004</v>
      </c>
      <c r="H25" s="552">
        <v>0.42620000000000002</v>
      </c>
      <c r="I25" s="552">
        <v>76.709699999999998</v>
      </c>
    </row>
    <row r="26" spans="1:9" ht="14.25" customHeight="1">
      <c r="A26" s="529" t="s">
        <v>470</v>
      </c>
      <c r="B26" s="544">
        <v>0.17269999999999999</v>
      </c>
      <c r="C26" s="544">
        <v>3.1516000000000002</v>
      </c>
      <c r="D26" s="544">
        <v>2.01E-2</v>
      </c>
      <c r="E26" s="544">
        <v>1.95E-2</v>
      </c>
      <c r="F26" s="544" t="s">
        <v>88</v>
      </c>
      <c r="G26" s="545">
        <v>3.3443999999999998</v>
      </c>
      <c r="H26" s="545">
        <v>1.95E-2</v>
      </c>
      <c r="I26" s="545">
        <v>3.3639000000000001</v>
      </c>
    </row>
    <row r="27" spans="1:9" ht="14.25" customHeight="1">
      <c r="A27" s="527" t="s">
        <v>424</v>
      </c>
      <c r="B27" s="541">
        <v>3.2084000000000001</v>
      </c>
      <c r="C27" s="541">
        <v>15.7424</v>
      </c>
      <c r="D27" s="541">
        <v>3.7080000000000002</v>
      </c>
      <c r="E27" s="541">
        <v>0.36220000000000002</v>
      </c>
      <c r="F27" s="541" t="s">
        <v>88</v>
      </c>
      <c r="G27" s="542">
        <v>22.658799999999999</v>
      </c>
      <c r="H27" s="542">
        <v>0.36220000000000002</v>
      </c>
      <c r="I27" s="542">
        <v>23.021000000000001</v>
      </c>
    </row>
    <row r="28" spans="1:9" ht="14.25" customHeight="1">
      <c r="A28" s="529" t="s">
        <v>425</v>
      </c>
      <c r="B28" s="544">
        <v>12.370100000000001</v>
      </c>
      <c r="C28" s="544">
        <v>28.345300000000002</v>
      </c>
      <c r="D28" s="544">
        <v>6.6497000000000002</v>
      </c>
      <c r="E28" s="544">
        <v>4.4400000000000002E-2</v>
      </c>
      <c r="F28" s="544" t="s">
        <v>88</v>
      </c>
      <c r="G28" s="545">
        <v>47.365099999999998</v>
      </c>
      <c r="H28" s="545">
        <v>4.4400000000000002E-2</v>
      </c>
      <c r="I28" s="545">
        <v>47.409500000000001</v>
      </c>
    </row>
    <row r="29" spans="1:9" ht="14.25" customHeight="1">
      <c r="A29" s="525" t="s">
        <v>426</v>
      </c>
      <c r="B29" s="551">
        <v>44.3337</v>
      </c>
      <c r="C29" s="551">
        <v>182.4965</v>
      </c>
      <c r="D29" s="551">
        <v>22.8247</v>
      </c>
      <c r="E29" s="551">
        <v>1.5234000000000001</v>
      </c>
      <c r="F29" s="551" t="s">
        <v>88</v>
      </c>
      <c r="G29" s="552">
        <v>249.6549</v>
      </c>
      <c r="H29" s="552">
        <v>1.5234000000000001</v>
      </c>
      <c r="I29" s="552">
        <v>251.17830000000001</v>
      </c>
    </row>
    <row r="30" spans="1:9" ht="14.25" customHeight="1">
      <c r="A30" s="526" t="s">
        <v>471</v>
      </c>
      <c r="B30" s="540">
        <v>0.13830000000000001</v>
      </c>
      <c r="C30" s="540">
        <v>2.7538</v>
      </c>
      <c r="D30" s="540">
        <v>5.1200000000000002E-2</v>
      </c>
      <c r="E30" s="540">
        <v>2E-3</v>
      </c>
      <c r="F30" s="540" t="s">
        <v>88</v>
      </c>
      <c r="G30" s="271">
        <v>2.9432999999999998</v>
      </c>
      <c r="H30" s="271">
        <v>2E-3</v>
      </c>
      <c r="I30" s="271">
        <v>2.9453</v>
      </c>
    </row>
    <row r="31" spans="1:9" ht="14.25" customHeight="1">
      <c r="A31" s="527" t="s">
        <v>427</v>
      </c>
      <c r="B31" s="541">
        <v>38.942900000000002</v>
      </c>
      <c r="C31" s="541">
        <v>159.34960000000001</v>
      </c>
      <c r="D31" s="541">
        <v>19.3965</v>
      </c>
      <c r="E31" s="541">
        <v>1.5203</v>
      </c>
      <c r="F31" s="541" t="s">
        <v>88</v>
      </c>
      <c r="G31" s="542">
        <v>217.68889999999999</v>
      </c>
      <c r="H31" s="542">
        <v>1.5203</v>
      </c>
      <c r="I31" s="542">
        <v>219.20920000000001</v>
      </c>
    </row>
    <row r="32" spans="1:9" ht="14.25" customHeight="1">
      <c r="A32" s="526" t="s">
        <v>428</v>
      </c>
      <c r="B32" s="540">
        <v>3.6280999999999999</v>
      </c>
      <c r="C32" s="540">
        <v>12.968999999999999</v>
      </c>
      <c r="D32" s="540">
        <v>3.3771</v>
      </c>
      <c r="E32" s="540">
        <v>1.1000000000000001E-3</v>
      </c>
      <c r="F32" s="540" t="s">
        <v>88</v>
      </c>
      <c r="G32" s="271">
        <v>19.9742</v>
      </c>
      <c r="H32" s="271">
        <v>1.1000000000000001E-3</v>
      </c>
      <c r="I32" s="271">
        <v>19.975300000000001</v>
      </c>
    </row>
    <row r="33" spans="1:9" ht="14.25" customHeight="1">
      <c r="A33" s="525" t="s">
        <v>429</v>
      </c>
      <c r="B33" s="551">
        <v>25.227</v>
      </c>
      <c r="C33" s="551">
        <v>83.668599999999998</v>
      </c>
      <c r="D33" s="551">
        <v>10.4864</v>
      </c>
      <c r="E33" s="551">
        <v>2.3553999999999999</v>
      </c>
      <c r="F33" s="551" t="s">
        <v>88</v>
      </c>
      <c r="G33" s="552">
        <v>119.38209999999999</v>
      </c>
      <c r="H33" s="552">
        <v>2.3553999999999999</v>
      </c>
      <c r="I33" s="552">
        <v>121.7375</v>
      </c>
    </row>
    <row r="34" spans="1:9" ht="14.25" customHeight="1">
      <c r="A34" s="526" t="s">
        <v>472</v>
      </c>
      <c r="B34" s="540">
        <v>4.9317000000000002</v>
      </c>
      <c r="C34" s="540">
        <v>9.9749999999999996</v>
      </c>
      <c r="D34" s="540">
        <v>1.9832000000000001</v>
      </c>
      <c r="E34" s="540" t="s">
        <v>88</v>
      </c>
      <c r="F34" s="540" t="s">
        <v>88</v>
      </c>
      <c r="G34" s="271">
        <v>16.889900000000001</v>
      </c>
      <c r="H34" s="271" t="s">
        <v>88</v>
      </c>
      <c r="I34" s="271">
        <v>16.889900000000001</v>
      </c>
    </row>
    <row r="35" spans="1:9" ht="14.25" customHeight="1">
      <c r="A35" s="527" t="s">
        <v>430</v>
      </c>
      <c r="B35" s="541">
        <v>10.395</v>
      </c>
      <c r="C35" s="541">
        <v>13.5123</v>
      </c>
      <c r="D35" s="541">
        <v>0.54949999999999999</v>
      </c>
      <c r="E35" s="541">
        <v>0.156</v>
      </c>
      <c r="F35" s="541" t="s">
        <v>88</v>
      </c>
      <c r="G35" s="542">
        <v>24.456700000000001</v>
      </c>
      <c r="H35" s="542">
        <v>0.156</v>
      </c>
      <c r="I35" s="542">
        <v>24.6127</v>
      </c>
    </row>
    <row r="36" spans="1:9" ht="14.25" customHeight="1">
      <c r="A36" s="529" t="s">
        <v>431</v>
      </c>
      <c r="B36" s="544">
        <v>6.3552</v>
      </c>
      <c r="C36" s="544">
        <v>28.686299999999999</v>
      </c>
      <c r="D36" s="544">
        <v>4.8303000000000003</v>
      </c>
      <c r="E36" s="544">
        <v>0.14979999999999999</v>
      </c>
      <c r="F36" s="544" t="s">
        <v>88</v>
      </c>
      <c r="G36" s="545">
        <v>39.871899999999997</v>
      </c>
      <c r="H36" s="545">
        <v>0.14979999999999999</v>
      </c>
      <c r="I36" s="545">
        <v>40.021700000000003</v>
      </c>
    </row>
    <row r="37" spans="1:9" ht="14.25" customHeight="1">
      <c r="A37" s="528" t="s">
        <v>432</v>
      </c>
      <c r="B37" s="541" t="s">
        <v>88</v>
      </c>
      <c r="C37" s="541">
        <v>9.6799999999999997E-2</v>
      </c>
      <c r="D37" s="541" t="s">
        <v>88</v>
      </c>
      <c r="E37" s="541" t="s">
        <v>88</v>
      </c>
      <c r="F37" s="541" t="s">
        <v>88</v>
      </c>
      <c r="G37" s="542">
        <v>9.6799999999999997E-2</v>
      </c>
      <c r="H37" s="542" t="s">
        <v>88</v>
      </c>
      <c r="I37" s="542">
        <v>9.6799999999999997E-2</v>
      </c>
    </row>
    <row r="38" spans="1:9" ht="14.25" customHeight="1">
      <c r="A38" s="529" t="s">
        <v>433</v>
      </c>
      <c r="B38" s="540">
        <v>0.16309999999999999</v>
      </c>
      <c r="C38" s="540">
        <v>13.4527</v>
      </c>
      <c r="D38" s="540">
        <v>0.71889999999999998</v>
      </c>
      <c r="E38" s="540" t="s">
        <v>88</v>
      </c>
      <c r="F38" s="540" t="s">
        <v>88</v>
      </c>
      <c r="G38" s="271">
        <v>14.3346</v>
      </c>
      <c r="H38" s="271" t="s">
        <v>88</v>
      </c>
      <c r="I38" s="271">
        <v>14.3346</v>
      </c>
    </row>
    <row r="39" spans="1:9" ht="14.25" customHeight="1">
      <c r="A39" s="528" t="s">
        <v>434</v>
      </c>
      <c r="B39" s="546">
        <v>1.8127</v>
      </c>
      <c r="C39" s="546">
        <v>11.790699999999999</v>
      </c>
      <c r="D39" s="546">
        <v>2.3014999999999999</v>
      </c>
      <c r="E39" s="546">
        <v>2.0495999999999999</v>
      </c>
      <c r="F39" s="546" t="s">
        <v>88</v>
      </c>
      <c r="G39" s="547">
        <v>15.9049</v>
      </c>
      <c r="H39" s="547">
        <v>2.0495999999999999</v>
      </c>
      <c r="I39" s="547">
        <v>17.954499999999999</v>
      </c>
    </row>
    <row r="40" spans="1:9" s="7" customFormat="1" ht="14.25" customHeight="1">
      <c r="A40" s="559" t="s">
        <v>494</v>
      </c>
      <c r="B40" s="560">
        <v>3.2980999999999998</v>
      </c>
      <c r="C40" s="560">
        <v>17.195599999999999</v>
      </c>
      <c r="D40" s="560">
        <v>6.3699000000000003</v>
      </c>
      <c r="E40" s="560">
        <v>1.5528999999999999</v>
      </c>
      <c r="F40" s="560" t="s">
        <v>88</v>
      </c>
      <c r="G40" s="561">
        <v>26.863600000000002</v>
      </c>
      <c r="H40" s="561">
        <v>1.5528999999999999</v>
      </c>
      <c r="I40" s="561">
        <v>28.416499999999999</v>
      </c>
    </row>
    <row r="41" spans="1:9" ht="14.25" customHeight="1">
      <c r="A41" s="528" t="s">
        <v>473</v>
      </c>
      <c r="B41" s="546">
        <v>0.94840000000000002</v>
      </c>
      <c r="C41" s="546">
        <v>9.4745000000000008</v>
      </c>
      <c r="D41" s="546">
        <v>3.4491000000000001</v>
      </c>
      <c r="E41" s="546">
        <v>1.5528999999999999</v>
      </c>
      <c r="F41" s="546" t="s">
        <v>88</v>
      </c>
      <c r="G41" s="547">
        <v>13.8719</v>
      </c>
      <c r="H41" s="547">
        <v>1.5528999999999999</v>
      </c>
      <c r="I41" s="547">
        <v>15.424799999999999</v>
      </c>
    </row>
    <row r="42" spans="1:9" ht="14.25" customHeight="1">
      <c r="A42" s="529" t="s">
        <v>570</v>
      </c>
      <c r="B42" s="544">
        <v>1.8259000000000001</v>
      </c>
      <c r="C42" s="544">
        <v>7.0206999999999997</v>
      </c>
      <c r="D42" s="544">
        <v>2.9207999999999998</v>
      </c>
      <c r="E42" s="544" t="s">
        <v>88</v>
      </c>
      <c r="F42" s="544" t="s">
        <v>88</v>
      </c>
      <c r="G42" s="545">
        <v>11.7674</v>
      </c>
      <c r="H42" s="545" t="s">
        <v>88</v>
      </c>
      <c r="I42" s="545">
        <v>11.7674</v>
      </c>
    </row>
    <row r="43" spans="1:9" ht="14.25" customHeight="1">
      <c r="A43" s="556" t="s">
        <v>435</v>
      </c>
      <c r="B43" s="557">
        <v>45.9373</v>
      </c>
      <c r="C43" s="557">
        <v>190.6139</v>
      </c>
      <c r="D43" s="557">
        <v>57.266500000000001</v>
      </c>
      <c r="E43" s="557">
        <v>2.2505999999999999</v>
      </c>
      <c r="F43" s="557" t="s">
        <v>88</v>
      </c>
      <c r="G43" s="558">
        <v>293.8177</v>
      </c>
      <c r="H43" s="558">
        <v>2.2505999999999999</v>
      </c>
      <c r="I43" s="558">
        <v>296.06830000000002</v>
      </c>
    </row>
    <row r="44" spans="1:9" ht="14.25" customHeight="1">
      <c r="A44" s="529" t="s">
        <v>474</v>
      </c>
      <c r="B44" s="544">
        <v>6.9764999999999997</v>
      </c>
      <c r="C44" s="544">
        <v>32.351799999999997</v>
      </c>
      <c r="D44" s="544">
        <v>14.144299999999999</v>
      </c>
      <c r="E44" s="544">
        <v>0.57730000000000004</v>
      </c>
      <c r="F44" s="544" t="s">
        <v>88</v>
      </c>
      <c r="G44" s="545">
        <v>53.4726</v>
      </c>
      <c r="H44" s="545">
        <v>0.57730000000000004</v>
      </c>
      <c r="I44" s="545">
        <v>54.049900000000001</v>
      </c>
    </row>
    <row r="45" spans="1:9" ht="14.25" customHeight="1">
      <c r="A45" s="528" t="s">
        <v>436</v>
      </c>
      <c r="B45" s="546">
        <v>0.75219999999999998</v>
      </c>
      <c r="C45" s="546">
        <v>6.4531999999999998</v>
      </c>
      <c r="D45" s="546">
        <v>0.65610000000000002</v>
      </c>
      <c r="E45" s="546" t="s">
        <v>88</v>
      </c>
      <c r="F45" s="546" t="s">
        <v>88</v>
      </c>
      <c r="G45" s="547">
        <v>7.8615000000000004</v>
      </c>
      <c r="H45" s="547" t="s">
        <v>88</v>
      </c>
      <c r="I45" s="547">
        <v>7.8615000000000004</v>
      </c>
    </row>
    <row r="46" spans="1:9" s="7" customFormat="1" ht="14.25" customHeight="1">
      <c r="A46" s="529" t="s">
        <v>437</v>
      </c>
      <c r="B46" s="544">
        <v>10.408099999999999</v>
      </c>
      <c r="C46" s="544">
        <v>43.686100000000003</v>
      </c>
      <c r="D46" s="544">
        <v>11.6027</v>
      </c>
      <c r="E46" s="544">
        <v>0.37790000000000001</v>
      </c>
      <c r="F46" s="544" t="s">
        <v>88</v>
      </c>
      <c r="G46" s="545">
        <v>65.696899999999999</v>
      </c>
      <c r="H46" s="545">
        <v>0.37790000000000001</v>
      </c>
      <c r="I46" s="545">
        <v>66.074799999999996</v>
      </c>
    </row>
    <row r="47" spans="1:9" ht="14.25" customHeight="1">
      <c r="A47" s="528" t="s">
        <v>438</v>
      </c>
      <c r="B47" s="546">
        <v>0.67020000000000002</v>
      </c>
      <c r="C47" s="546">
        <v>10.631600000000001</v>
      </c>
      <c r="D47" s="546">
        <v>2.6324000000000001</v>
      </c>
      <c r="E47" s="546" t="s">
        <v>88</v>
      </c>
      <c r="F47" s="546" t="s">
        <v>88</v>
      </c>
      <c r="G47" s="547">
        <v>13.9343</v>
      </c>
      <c r="H47" s="547" t="s">
        <v>88</v>
      </c>
      <c r="I47" s="547">
        <v>13.9343</v>
      </c>
    </row>
    <row r="48" spans="1:9" ht="15.75" customHeight="1">
      <c r="A48" s="586" t="s">
        <v>439</v>
      </c>
      <c r="B48" s="592">
        <v>0.14979999999999999</v>
      </c>
      <c r="C48" s="592">
        <v>1.1274999999999999</v>
      </c>
      <c r="D48" s="592">
        <v>0.84830000000000005</v>
      </c>
      <c r="E48" s="592" t="s">
        <v>88</v>
      </c>
      <c r="F48" s="592" t="s">
        <v>88</v>
      </c>
      <c r="G48" s="593">
        <v>2.1255999999999999</v>
      </c>
      <c r="H48" s="593" t="s">
        <v>88</v>
      </c>
      <c r="I48" s="593">
        <v>2.1255999999999999</v>
      </c>
    </row>
    <row r="49" spans="1:9" s="47" customFormat="1" ht="15.75" customHeight="1">
      <c r="A49" s="528" t="s">
        <v>440</v>
      </c>
      <c r="B49" s="546">
        <v>18.238800000000001</v>
      </c>
      <c r="C49" s="546">
        <v>77.885800000000003</v>
      </c>
      <c r="D49" s="546">
        <v>27.3643</v>
      </c>
      <c r="E49" s="546">
        <v>1.2954000000000001</v>
      </c>
      <c r="F49" s="546" t="s">
        <v>88</v>
      </c>
      <c r="G49" s="547">
        <v>123.4889</v>
      </c>
      <c r="H49" s="547">
        <v>1.2954000000000001</v>
      </c>
      <c r="I49" s="547">
        <v>124.78440000000001</v>
      </c>
    </row>
    <row r="50" spans="1:9" s="7" customFormat="1" ht="14.25" customHeight="1">
      <c r="A50" s="553" t="s">
        <v>441</v>
      </c>
      <c r="B50" s="554">
        <v>31.8995</v>
      </c>
      <c r="C50" s="554">
        <v>154.90119999999999</v>
      </c>
      <c r="D50" s="554">
        <v>38.170099999999998</v>
      </c>
      <c r="E50" s="554">
        <v>6.1802000000000001</v>
      </c>
      <c r="F50" s="554" t="s">
        <v>88</v>
      </c>
      <c r="G50" s="555">
        <v>224.9708</v>
      </c>
      <c r="H50" s="555">
        <v>6.1802000000000001</v>
      </c>
      <c r="I50" s="555">
        <v>231.15100000000001</v>
      </c>
    </row>
    <row r="51" spans="1:9" ht="14.25" customHeight="1">
      <c r="A51" s="527" t="s">
        <v>442</v>
      </c>
      <c r="B51" s="541">
        <v>1.6400000000000001E-2</v>
      </c>
      <c r="C51" s="541">
        <v>0.1545</v>
      </c>
      <c r="D51" s="541">
        <v>4.6100000000000002E-2</v>
      </c>
      <c r="E51" s="541" t="s">
        <v>88</v>
      </c>
      <c r="F51" s="541" t="s">
        <v>88</v>
      </c>
      <c r="G51" s="542">
        <v>0.217</v>
      </c>
      <c r="H51" s="542" t="s">
        <v>88</v>
      </c>
      <c r="I51" s="542">
        <v>0.217</v>
      </c>
    </row>
    <row r="52" spans="1:9" ht="14.25" customHeight="1">
      <c r="A52" s="526" t="s">
        <v>443</v>
      </c>
      <c r="B52" s="540">
        <v>0.14680000000000001</v>
      </c>
      <c r="C52" s="540">
        <v>3.7387999999999999</v>
      </c>
      <c r="D52" s="540">
        <v>3.2284999999999999</v>
      </c>
      <c r="E52" s="540">
        <v>0.75560000000000005</v>
      </c>
      <c r="F52" s="540" t="s">
        <v>88</v>
      </c>
      <c r="G52" s="271">
        <v>7.1140999999999996</v>
      </c>
      <c r="H52" s="271">
        <v>0.75560000000000005</v>
      </c>
      <c r="I52" s="271">
        <v>7.8696999999999999</v>
      </c>
    </row>
    <row r="53" spans="1:9" ht="14.25" customHeight="1">
      <c r="A53" s="527" t="s">
        <v>444</v>
      </c>
      <c r="B53" s="541">
        <v>29.617100000000001</v>
      </c>
      <c r="C53" s="541">
        <v>143.2627</v>
      </c>
      <c r="D53" s="541">
        <v>34.3322</v>
      </c>
      <c r="E53" s="541">
        <v>5.4245999999999999</v>
      </c>
      <c r="F53" s="541" t="s">
        <v>88</v>
      </c>
      <c r="G53" s="542">
        <v>207.21209999999999</v>
      </c>
      <c r="H53" s="542">
        <v>5.4245999999999999</v>
      </c>
      <c r="I53" s="542">
        <v>212.63679999999999</v>
      </c>
    </row>
    <row r="54" spans="1:9" ht="14.25" customHeight="1">
      <c r="A54" s="526" t="s">
        <v>445</v>
      </c>
      <c r="B54" s="540">
        <v>2.1193</v>
      </c>
      <c r="C54" s="540">
        <v>7.7450999999999999</v>
      </c>
      <c r="D54" s="540">
        <v>0.56320000000000003</v>
      </c>
      <c r="E54" s="540" t="s">
        <v>88</v>
      </c>
      <c r="F54" s="540" t="s">
        <v>88</v>
      </c>
      <c r="G54" s="271">
        <v>10.4276</v>
      </c>
      <c r="H54" s="271" t="s">
        <v>88</v>
      </c>
      <c r="I54" s="271">
        <v>10.4276</v>
      </c>
    </row>
    <row r="55" spans="1:9" s="7" customFormat="1" ht="14.25" customHeight="1">
      <c r="A55" s="525" t="s">
        <v>446</v>
      </c>
      <c r="B55" s="551">
        <v>27.9633</v>
      </c>
      <c r="C55" s="551">
        <v>145.09569999999999</v>
      </c>
      <c r="D55" s="551">
        <v>26.305399999999999</v>
      </c>
      <c r="E55" s="551">
        <v>14.1053</v>
      </c>
      <c r="F55" s="551" t="s">
        <v>88</v>
      </c>
      <c r="G55" s="552">
        <v>199.36439999999999</v>
      </c>
      <c r="H55" s="552">
        <v>14.1053</v>
      </c>
      <c r="I55" s="552">
        <v>213.46969999999999</v>
      </c>
    </row>
    <row r="56" spans="1:9" s="47" customFormat="1" ht="14.25" customHeight="1">
      <c r="A56" s="526" t="s">
        <v>447</v>
      </c>
      <c r="B56" s="540">
        <v>16.865300000000001</v>
      </c>
      <c r="C56" s="540">
        <v>93.917599999999993</v>
      </c>
      <c r="D56" s="540">
        <v>20.200399999999998</v>
      </c>
      <c r="E56" s="540">
        <v>9.5690000000000008</v>
      </c>
      <c r="F56" s="540" t="s">
        <v>88</v>
      </c>
      <c r="G56" s="271">
        <v>130.98330000000001</v>
      </c>
      <c r="H56" s="271">
        <v>9.5690000000000008</v>
      </c>
      <c r="I56" s="271">
        <v>140.5523</v>
      </c>
    </row>
    <row r="57" spans="1:9" ht="14.25" customHeight="1">
      <c r="A57" s="527" t="s">
        <v>448</v>
      </c>
      <c r="B57" s="541">
        <v>1.46E-2</v>
      </c>
      <c r="C57" s="541">
        <v>2.5100000000000001E-2</v>
      </c>
      <c r="D57" s="541">
        <v>2.3900000000000001E-2</v>
      </c>
      <c r="E57" s="541" t="s">
        <v>88</v>
      </c>
      <c r="F57" s="541" t="s">
        <v>88</v>
      </c>
      <c r="G57" s="542">
        <v>6.3600000000000004E-2</v>
      </c>
      <c r="H57" s="542" t="s">
        <v>88</v>
      </c>
      <c r="I57" s="542">
        <v>6.3600000000000004E-2</v>
      </c>
    </row>
    <row r="58" spans="1:9" ht="14.25" customHeight="1">
      <c r="A58" s="526" t="s">
        <v>449</v>
      </c>
      <c r="B58" s="540">
        <v>8.0114000000000001</v>
      </c>
      <c r="C58" s="540">
        <v>33.831400000000002</v>
      </c>
      <c r="D58" s="540">
        <v>2.8586</v>
      </c>
      <c r="E58" s="540">
        <v>4.5004</v>
      </c>
      <c r="F58" s="540" t="s">
        <v>88</v>
      </c>
      <c r="G58" s="271">
        <v>44.701300000000003</v>
      </c>
      <c r="H58" s="271">
        <v>4.5004</v>
      </c>
      <c r="I58" s="271">
        <v>49.201700000000002</v>
      </c>
    </row>
    <row r="59" spans="1:9" ht="14.25" customHeight="1">
      <c r="A59" s="527" t="s">
        <v>450</v>
      </c>
      <c r="B59" s="541">
        <v>0.97570000000000001</v>
      </c>
      <c r="C59" s="541">
        <v>9.0079999999999991</v>
      </c>
      <c r="D59" s="541">
        <v>3.2225000000000001</v>
      </c>
      <c r="E59" s="541">
        <v>3.5900000000000001E-2</v>
      </c>
      <c r="F59" s="541" t="s">
        <v>88</v>
      </c>
      <c r="G59" s="542">
        <v>13.206200000000001</v>
      </c>
      <c r="H59" s="542">
        <v>3.5900000000000001E-2</v>
      </c>
      <c r="I59" s="542">
        <v>13.2422</v>
      </c>
    </row>
    <row r="60" spans="1:9" s="7" customFormat="1" ht="14.25" customHeight="1">
      <c r="A60" s="553" t="s">
        <v>451</v>
      </c>
      <c r="B60" s="554">
        <v>165.69720000000001</v>
      </c>
      <c r="C60" s="554">
        <v>122.5433</v>
      </c>
      <c r="D60" s="554">
        <v>16.741800000000001</v>
      </c>
      <c r="E60" s="554">
        <v>1.4311</v>
      </c>
      <c r="F60" s="554" t="s">
        <v>88</v>
      </c>
      <c r="G60" s="555">
        <v>304.98219999999998</v>
      </c>
      <c r="H60" s="555">
        <v>1.4311</v>
      </c>
      <c r="I60" s="555">
        <v>306.41329999999999</v>
      </c>
    </row>
    <row r="61" spans="1:9">
      <c r="A61" s="562" t="s">
        <v>453</v>
      </c>
      <c r="B61" s="563">
        <f>SUM(B9,B13,B18,B25,B29,B33,B40,B43,B50,B55,B60)</f>
        <v>435.88009999999997</v>
      </c>
      <c r="C61" s="563">
        <f t="shared" ref="C61:I61" si="0">SUM(C9,C13,C18,C25,C29,C33,C40,C43,C50,C55,C60)</f>
        <v>1170.9733000000001</v>
      </c>
      <c r="D61" s="563">
        <f t="shared" si="0"/>
        <v>219.73520000000002</v>
      </c>
      <c r="E61" s="563">
        <f t="shared" si="0"/>
        <v>31.729300000000002</v>
      </c>
      <c r="F61" s="563" t="s">
        <v>88</v>
      </c>
      <c r="G61" s="563">
        <f t="shared" si="0"/>
        <v>1826.5886</v>
      </c>
      <c r="H61" s="563">
        <f t="shared" si="0"/>
        <v>31.729300000000002</v>
      </c>
      <c r="I61" s="563">
        <f t="shared" si="0"/>
        <v>1858.3178999999998</v>
      </c>
    </row>
    <row r="62" spans="1:9">
      <c r="A62" s="565" t="s">
        <v>497</v>
      </c>
      <c r="B62" s="3"/>
      <c r="C62" s="213"/>
      <c r="D62" s="3"/>
      <c r="E62" s="3"/>
      <c r="F62" s="213"/>
      <c r="G62" s="3"/>
      <c r="H62" s="3"/>
      <c r="I62" s="3"/>
    </row>
    <row r="63" spans="1:9" ht="15" customHeight="1">
      <c r="A63" s="565" t="s">
        <v>574</v>
      </c>
      <c r="B63" s="3"/>
      <c r="C63" s="213"/>
      <c r="D63" s="3"/>
      <c r="E63" s="3"/>
      <c r="F63" s="213"/>
      <c r="G63" s="3"/>
      <c r="H63" s="3"/>
      <c r="I63" s="3"/>
    </row>
    <row r="64" spans="1:9">
      <c r="A64" s="565" t="s">
        <v>490</v>
      </c>
      <c r="B64" s="3"/>
      <c r="C64" s="213"/>
      <c r="D64" s="3"/>
      <c r="E64" s="3"/>
      <c r="F64" s="213"/>
      <c r="G64" s="3"/>
      <c r="H64" s="3"/>
      <c r="I64" s="3"/>
    </row>
    <row r="65" spans="1:9">
      <c r="A65" s="38" t="s">
        <v>495</v>
      </c>
      <c r="B65" s="3"/>
      <c r="C65" s="213"/>
      <c r="D65" s="3"/>
      <c r="E65" s="3"/>
      <c r="F65" s="213"/>
      <c r="G65" s="3"/>
      <c r="H65" s="3"/>
      <c r="I65" s="3"/>
    </row>
    <row r="66" spans="1:9">
      <c r="A66" s="243" t="s">
        <v>662</v>
      </c>
      <c r="B66" s="3"/>
      <c r="C66" s="213"/>
      <c r="D66" s="3"/>
      <c r="E66" s="3"/>
      <c r="F66" s="213"/>
      <c r="G66" s="3"/>
      <c r="H66" s="3"/>
      <c r="I66" s="3"/>
    </row>
    <row r="69" spans="1:9" ht="16.5">
      <c r="A69" s="88" t="s">
        <v>725</v>
      </c>
    </row>
    <row r="70" spans="1:9" ht="13.5" thickBot="1">
      <c r="A70" s="206"/>
      <c r="I70" s="443" t="s">
        <v>27</v>
      </c>
    </row>
    <row r="71" spans="1:9">
      <c r="A71" s="205" t="s">
        <v>460</v>
      </c>
      <c r="B71" s="530" t="s">
        <v>99</v>
      </c>
      <c r="C71" s="530" t="s">
        <v>100</v>
      </c>
      <c r="D71" s="530" t="s">
        <v>101</v>
      </c>
      <c r="E71" s="530" t="s">
        <v>341</v>
      </c>
      <c r="F71" s="531">
        <v>300000</v>
      </c>
      <c r="G71" s="532" t="s">
        <v>492</v>
      </c>
      <c r="H71" s="532" t="s">
        <v>492</v>
      </c>
      <c r="I71" s="532" t="s">
        <v>467</v>
      </c>
    </row>
    <row r="72" spans="1:9">
      <c r="A72" s="204"/>
      <c r="B72" s="533" t="s">
        <v>38</v>
      </c>
      <c r="C72" s="533" t="s">
        <v>38</v>
      </c>
      <c r="D72" s="533" t="s">
        <v>38</v>
      </c>
      <c r="E72" s="533" t="s">
        <v>38</v>
      </c>
      <c r="F72" s="533" t="s">
        <v>39</v>
      </c>
      <c r="G72" s="534" t="s">
        <v>458</v>
      </c>
      <c r="H72" s="534" t="s">
        <v>357</v>
      </c>
      <c r="I72" s="534" t="s">
        <v>493</v>
      </c>
    </row>
    <row r="73" spans="1:9" ht="13.5" thickBot="1">
      <c r="A73" s="207"/>
      <c r="B73" s="535" t="s">
        <v>102</v>
      </c>
      <c r="C73" s="535" t="s">
        <v>103</v>
      </c>
      <c r="D73" s="535" t="s">
        <v>104</v>
      </c>
      <c r="E73" s="535" t="s">
        <v>342</v>
      </c>
      <c r="F73" s="535" t="s">
        <v>105</v>
      </c>
      <c r="G73" s="536" t="s">
        <v>357</v>
      </c>
      <c r="H73" s="536" t="s">
        <v>105</v>
      </c>
      <c r="I73" s="536" t="s">
        <v>459</v>
      </c>
    </row>
    <row r="75" spans="1:9">
      <c r="A75" s="548" t="s">
        <v>407</v>
      </c>
      <c r="B75" s="566">
        <f t="shared" ref="B75:I84" si="1">IF(B9="-","-",B9/B$61)</f>
        <v>0.11911693146808033</v>
      </c>
      <c r="C75" s="566">
        <f t="shared" si="1"/>
        <v>0.15995659337407606</v>
      </c>
      <c r="D75" s="566">
        <f t="shared" si="1"/>
        <v>0.13140043106429919</v>
      </c>
      <c r="E75" s="566">
        <f t="shared" si="1"/>
        <v>6.0013930341986738E-2</v>
      </c>
      <c r="F75" s="566" t="str">
        <f t="shared" si="1"/>
        <v>-</v>
      </c>
      <c r="G75" s="567">
        <f t="shared" si="1"/>
        <v>0.14677574359108558</v>
      </c>
      <c r="H75" s="567">
        <f t="shared" si="1"/>
        <v>6.0013930341986738E-2</v>
      </c>
      <c r="I75" s="567">
        <f t="shared" si="1"/>
        <v>0.14529435464190493</v>
      </c>
    </row>
    <row r="76" spans="1:9">
      <c r="A76" s="526" t="s">
        <v>408</v>
      </c>
      <c r="B76" s="568">
        <f t="shared" si="1"/>
        <v>0.10791591540884754</v>
      </c>
      <c r="C76" s="568">
        <f t="shared" si="1"/>
        <v>0.14206190696235343</v>
      </c>
      <c r="D76" s="568">
        <f t="shared" si="1"/>
        <v>0.10929382274665141</v>
      </c>
      <c r="E76" s="568">
        <f t="shared" si="1"/>
        <v>5.9998172036571873E-2</v>
      </c>
      <c r="F76" s="568" t="str">
        <f t="shared" si="1"/>
        <v>-</v>
      </c>
      <c r="G76" s="569">
        <f t="shared" si="1"/>
        <v>0.12997168601621623</v>
      </c>
      <c r="H76" s="569">
        <f t="shared" si="1"/>
        <v>5.9998172036571873E-2</v>
      </c>
      <c r="I76" s="569">
        <f t="shared" si="1"/>
        <v>0.12877689011121296</v>
      </c>
    </row>
    <row r="77" spans="1:9">
      <c r="A77" s="527" t="s">
        <v>409</v>
      </c>
      <c r="B77" s="570">
        <f t="shared" si="1"/>
        <v>1.8720744535022363E-4</v>
      </c>
      <c r="C77" s="570">
        <f t="shared" si="1"/>
        <v>1.2997734448770096E-4</v>
      </c>
      <c r="D77" s="570">
        <f t="shared" si="1"/>
        <v>2.7260083955597461E-4</v>
      </c>
      <c r="E77" s="570">
        <f t="shared" si="1"/>
        <v>1.5758305414868906E-5</v>
      </c>
      <c r="F77" s="570" t="str">
        <f t="shared" si="1"/>
        <v>-</v>
      </c>
      <c r="G77" s="571">
        <f t="shared" si="1"/>
        <v>1.6073679645214035E-4</v>
      </c>
      <c r="H77" s="571">
        <f t="shared" si="1"/>
        <v>1.5758305414868906E-5</v>
      </c>
      <c r="I77" s="571">
        <f t="shared" si="1"/>
        <v>1.5831521614251257E-4</v>
      </c>
    </row>
    <row r="78" spans="1:9">
      <c r="A78" s="526" t="s">
        <v>410</v>
      </c>
      <c r="B78" s="568">
        <f t="shared" si="1"/>
        <v>1.2618148890027327E-5</v>
      </c>
      <c r="C78" s="568">
        <f t="shared" si="1"/>
        <v>1.2639058465295494E-5</v>
      </c>
      <c r="D78" s="568" t="str">
        <f t="shared" si="1"/>
        <v>-</v>
      </c>
      <c r="E78" s="568" t="str">
        <f t="shared" si="1"/>
        <v>-</v>
      </c>
      <c r="F78" s="568" t="str">
        <f t="shared" si="1"/>
        <v>-</v>
      </c>
      <c r="G78" s="569">
        <f t="shared" si="1"/>
        <v>1.1113613651152755E-5</v>
      </c>
      <c r="H78" s="569" t="str">
        <f t="shared" si="1"/>
        <v>-</v>
      </c>
      <c r="I78" s="569">
        <f t="shared" si="1"/>
        <v>1.0923857538045563E-5</v>
      </c>
    </row>
    <row r="79" spans="1:9">
      <c r="A79" s="525" t="s">
        <v>411</v>
      </c>
      <c r="B79" s="572">
        <f t="shared" si="1"/>
        <v>1.7300629232672015E-2</v>
      </c>
      <c r="C79" s="572">
        <f t="shared" si="1"/>
        <v>8.8322252949747E-3</v>
      </c>
      <c r="D79" s="572">
        <f t="shared" si="1"/>
        <v>1.1418288922302843E-3</v>
      </c>
      <c r="E79" s="572" t="str">
        <f t="shared" si="1"/>
        <v>-</v>
      </c>
      <c r="F79" s="572" t="str">
        <f t="shared" si="1"/>
        <v>-</v>
      </c>
      <c r="G79" s="573">
        <f t="shared" si="1"/>
        <v>9.9278512961265605E-3</v>
      </c>
      <c r="H79" s="573" t="str">
        <f t="shared" si="1"/>
        <v>-</v>
      </c>
      <c r="I79" s="573">
        <f t="shared" si="1"/>
        <v>9.7583411320528116E-3</v>
      </c>
    </row>
    <row r="80" spans="1:9">
      <c r="A80" s="526" t="s">
        <v>412</v>
      </c>
      <c r="B80" s="568">
        <f t="shared" si="1"/>
        <v>1.0371200704046825E-2</v>
      </c>
      <c r="C80" s="568">
        <f t="shared" si="1"/>
        <v>4.8184702418065375E-3</v>
      </c>
      <c r="D80" s="568">
        <f t="shared" si="1"/>
        <v>2.0479194958295254E-5</v>
      </c>
      <c r="E80" s="568" t="str">
        <f t="shared" si="1"/>
        <v>-</v>
      </c>
      <c r="F80" s="568" t="str">
        <f t="shared" si="1"/>
        <v>-</v>
      </c>
      <c r="G80" s="569">
        <f t="shared" si="1"/>
        <v>5.5663327801345093E-3</v>
      </c>
      <c r="H80" s="569" t="str">
        <f t="shared" si="1"/>
        <v>-</v>
      </c>
      <c r="I80" s="569">
        <f t="shared" si="1"/>
        <v>5.4712920754839646E-3</v>
      </c>
    </row>
    <row r="81" spans="1:9">
      <c r="A81" s="527" t="s">
        <v>413</v>
      </c>
      <c r="B81" s="570">
        <f t="shared" si="1"/>
        <v>1.7385514961568561E-3</v>
      </c>
      <c r="C81" s="570">
        <f t="shared" si="1"/>
        <v>2.0791251175411086E-3</v>
      </c>
      <c r="D81" s="570">
        <f t="shared" si="1"/>
        <v>1.1199844176081027E-3</v>
      </c>
      <c r="E81" s="570" t="str">
        <f t="shared" si="1"/>
        <v>-</v>
      </c>
      <c r="F81" s="570" t="str">
        <f t="shared" si="1"/>
        <v>-</v>
      </c>
      <c r="G81" s="571">
        <f t="shared" si="1"/>
        <v>1.8824162156711151E-3</v>
      </c>
      <c r="H81" s="571" t="str">
        <f t="shared" si="1"/>
        <v>-</v>
      </c>
      <c r="I81" s="571">
        <f t="shared" si="1"/>
        <v>1.8502754560993039E-3</v>
      </c>
    </row>
    <row r="82" spans="1:9">
      <c r="A82" s="526" t="s">
        <v>414</v>
      </c>
      <c r="B82" s="568">
        <f t="shared" si="1"/>
        <v>4.216755938158223E-3</v>
      </c>
      <c r="C82" s="568">
        <f t="shared" si="1"/>
        <v>1.501315187972262E-4</v>
      </c>
      <c r="D82" s="568" t="str">
        <f t="shared" si="1"/>
        <v>-</v>
      </c>
      <c r="E82" s="568" t="str">
        <f t="shared" si="1"/>
        <v>-</v>
      </c>
      <c r="F82" s="568" t="str">
        <f t="shared" si="1"/>
        <v>-</v>
      </c>
      <c r="G82" s="569">
        <f t="shared" si="1"/>
        <v>1.1025471198057406E-3</v>
      </c>
      <c r="H82" s="569" t="str">
        <f t="shared" si="1"/>
        <v>-</v>
      </c>
      <c r="I82" s="569">
        <f t="shared" si="1"/>
        <v>1.0837220047226581E-3</v>
      </c>
    </row>
    <row r="83" spans="1:9">
      <c r="A83" s="543" t="s">
        <v>415</v>
      </c>
      <c r="B83" s="570">
        <f t="shared" si="1"/>
        <v>1.4912357779123204E-5</v>
      </c>
      <c r="C83" s="570">
        <f t="shared" si="1"/>
        <v>1.4365827128594647E-3</v>
      </c>
      <c r="D83" s="570">
        <f t="shared" si="1"/>
        <v>1.3652796638863502E-6</v>
      </c>
      <c r="E83" s="570" t="str">
        <f t="shared" si="1"/>
        <v>-</v>
      </c>
      <c r="F83" s="570" t="str">
        <f t="shared" si="1"/>
        <v>-</v>
      </c>
      <c r="G83" s="571">
        <f t="shared" si="1"/>
        <v>9.2472930138729652E-4</v>
      </c>
      <c r="H83" s="571" t="str">
        <f t="shared" si="1"/>
        <v>-</v>
      </c>
      <c r="I83" s="571">
        <f t="shared" si="1"/>
        <v>9.0894028411392922E-4</v>
      </c>
    </row>
    <row r="84" spans="1:9">
      <c r="A84" s="553" t="s">
        <v>416</v>
      </c>
      <c r="B84" s="574">
        <f t="shared" si="1"/>
        <v>3.5771304998782928E-2</v>
      </c>
      <c r="C84" s="574">
        <f t="shared" si="1"/>
        <v>2.3378671400961917E-2</v>
      </c>
      <c r="D84" s="574">
        <f t="shared" si="1"/>
        <v>9.4136032824963852E-3</v>
      </c>
      <c r="E84" s="574" t="str">
        <f t="shared" si="1"/>
        <v>-</v>
      </c>
      <c r="F84" s="574" t="str">
        <f t="shared" si="1"/>
        <v>-</v>
      </c>
      <c r="G84" s="575">
        <f t="shared" si="1"/>
        <v>2.4656017233437241E-2</v>
      </c>
      <c r="H84" s="575" t="str">
        <f t="shared" si="1"/>
        <v>-</v>
      </c>
      <c r="I84" s="575">
        <f t="shared" si="1"/>
        <v>2.4235035351055922E-2</v>
      </c>
    </row>
    <row r="85" spans="1:9">
      <c r="A85" s="527" t="s">
        <v>469</v>
      </c>
      <c r="B85" s="570">
        <f t="shared" ref="B85:I94" si="2">IF(B19="-","-",B19/B$61)</f>
        <v>5.2009715515803547E-4</v>
      </c>
      <c r="C85" s="570">
        <f t="shared" si="2"/>
        <v>2.7976726711018939E-3</v>
      </c>
      <c r="D85" s="570">
        <f t="shared" si="2"/>
        <v>5.2381229771106307E-4</v>
      </c>
      <c r="E85" s="570" t="str">
        <f t="shared" si="2"/>
        <v>-</v>
      </c>
      <c r="F85" s="570" t="str">
        <f t="shared" si="2"/>
        <v>-</v>
      </c>
      <c r="G85" s="571">
        <f t="shared" si="2"/>
        <v>1.9806320919773615E-3</v>
      </c>
      <c r="H85" s="571" t="str">
        <f t="shared" si="2"/>
        <v>-</v>
      </c>
      <c r="I85" s="571">
        <f t="shared" si="2"/>
        <v>1.9468143744404553E-3</v>
      </c>
    </row>
    <row r="86" spans="1:9">
      <c r="A86" s="526" t="s">
        <v>418</v>
      </c>
      <c r="B86" s="568">
        <f t="shared" si="2"/>
        <v>3.1061523570357998E-2</v>
      </c>
      <c r="C86" s="568">
        <f t="shared" si="2"/>
        <v>1.1244492081928768E-2</v>
      </c>
      <c r="D86" s="568">
        <f t="shared" si="2"/>
        <v>7.5672900837007451E-3</v>
      </c>
      <c r="E86" s="568" t="str">
        <f t="shared" si="2"/>
        <v>-</v>
      </c>
      <c r="F86" s="568" t="str">
        <f t="shared" si="2"/>
        <v>-</v>
      </c>
      <c r="G86" s="569">
        <f t="shared" si="2"/>
        <v>1.5531028716592231E-2</v>
      </c>
      <c r="H86" s="569" t="str">
        <f t="shared" si="2"/>
        <v>-</v>
      </c>
      <c r="I86" s="569">
        <f t="shared" si="2"/>
        <v>1.5265848754941231E-2</v>
      </c>
    </row>
    <row r="87" spans="1:9">
      <c r="A87" s="543" t="s">
        <v>419</v>
      </c>
      <c r="B87" s="570">
        <f t="shared" si="2"/>
        <v>5.0472595560109311E-6</v>
      </c>
      <c r="C87" s="570">
        <f t="shared" si="2"/>
        <v>9.0283868983178338E-4</v>
      </c>
      <c r="D87" s="570">
        <f t="shared" si="2"/>
        <v>7.4453251003935635E-4</v>
      </c>
      <c r="E87" s="570" t="str">
        <f t="shared" si="2"/>
        <v>-</v>
      </c>
      <c r="F87" s="570" t="str">
        <f t="shared" si="2"/>
        <v>-</v>
      </c>
      <c r="G87" s="571">
        <f t="shared" si="2"/>
        <v>6.6949941546771952E-4</v>
      </c>
      <c r="H87" s="571" t="str">
        <f t="shared" si="2"/>
        <v>-</v>
      </c>
      <c r="I87" s="571">
        <f t="shared" si="2"/>
        <v>6.580682454815725E-4</v>
      </c>
    </row>
    <row r="88" spans="1:9">
      <c r="A88" s="526" t="s">
        <v>420</v>
      </c>
      <c r="B88" s="568">
        <f t="shared" si="2"/>
        <v>2.7759927558060118E-5</v>
      </c>
      <c r="C88" s="568">
        <f t="shared" si="2"/>
        <v>1.2279528491384046E-3</v>
      </c>
      <c r="D88" s="568">
        <f t="shared" si="2"/>
        <v>7.5090381513749277E-5</v>
      </c>
      <c r="E88" s="568" t="str">
        <f t="shared" si="2"/>
        <v>-</v>
      </c>
      <c r="F88" s="568" t="str">
        <f t="shared" si="2"/>
        <v>-</v>
      </c>
      <c r="G88" s="569">
        <f t="shared" si="2"/>
        <v>8.0291752614682901E-4</v>
      </c>
      <c r="H88" s="569" t="str">
        <f t="shared" si="2"/>
        <v>-</v>
      </c>
      <c r="I88" s="569">
        <f t="shared" si="2"/>
        <v>7.8920834804421791E-4</v>
      </c>
    </row>
    <row r="89" spans="1:9">
      <c r="A89" s="527" t="s">
        <v>421</v>
      </c>
      <c r="B89" s="570">
        <f t="shared" si="2"/>
        <v>3.1540783807290128E-3</v>
      </c>
      <c r="C89" s="570">
        <f t="shared" si="2"/>
        <v>4.922998671276279E-3</v>
      </c>
      <c r="D89" s="570">
        <f t="shared" si="2"/>
        <v>2.5166655137638395E-4</v>
      </c>
      <c r="E89" s="570" t="str">
        <f t="shared" si="2"/>
        <v>-</v>
      </c>
      <c r="F89" s="570" t="str">
        <f t="shared" si="2"/>
        <v>-</v>
      </c>
      <c r="G89" s="571">
        <f t="shared" si="2"/>
        <v>3.9389274629218641E-3</v>
      </c>
      <c r="H89" s="571" t="str">
        <f t="shared" si="2"/>
        <v>-</v>
      </c>
      <c r="I89" s="571">
        <f t="shared" si="2"/>
        <v>3.8716734095926219E-3</v>
      </c>
    </row>
    <row r="90" spans="1:9">
      <c r="A90" s="526" t="s">
        <v>422</v>
      </c>
      <c r="B90" s="568">
        <f t="shared" si="2"/>
        <v>4.8063676226558637E-4</v>
      </c>
      <c r="C90" s="568">
        <f t="shared" si="2"/>
        <v>2.104744830646437E-3</v>
      </c>
      <c r="D90" s="568">
        <f t="shared" si="2"/>
        <v>8.0551500169294676E-5</v>
      </c>
      <c r="E90" s="568" t="str">
        <f t="shared" si="2"/>
        <v>-</v>
      </c>
      <c r="F90" s="568" t="str">
        <f t="shared" si="2"/>
        <v>-</v>
      </c>
      <c r="G90" s="569">
        <f t="shared" si="2"/>
        <v>1.4736761195159108E-3</v>
      </c>
      <c r="H90" s="569" t="str">
        <f t="shared" si="2"/>
        <v>-</v>
      </c>
      <c r="I90" s="569">
        <f t="shared" si="2"/>
        <v>1.4485142719660616E-3</v>
      </c>
    </row>
    <row r="91" spans="1:9">
      <c r="A91" s="525" t="s">
        <v>423</v>
      </c>
      <c r="B91" s="572">
        <f t="shared" si="2"/>
        <v>3.7786308666075838E-2</v>
      </c>
      <c r="C91" s="572">
        <f t="shared" si="2"/>
        <v>4.2217444240615902E-2</v>
      </c>
      <c r="D91" s="572">
        <f t="shared" si="2"/>
        <v>4.722820922637793E-2</v>
      </c>
      <c r="E91" s="572">
        <f t="shared" si="2"/>
        <v>1.3432379535634255E-2</v>
      </c>
      <c r="F91" s="572" t="str">
        <f t="shared" si="2"/>
        <v>-</v>
      </c>
      <c r="G91" s="573">
        <f t="shared" si="2"/>
        <v>4.1762824973286268E-2</v>
      </c>
      <c r="H91" s="573">
        <f t="shared" si="2"/>
        <v>1.3432379535634255E-2</v>
      </c>
      <c r="I91" s="573">
        <f t="shared" si="2"/>
        <v>4.1279105152030232E-2</v>
      </c>
    </row>
    <row r="92" spans="1:9">
      <c r="A92" s="529" t="s">
        <v>470</v>
      </c>
      <c r="B92" s="576">
        <f t="shared" si="2"/>
        <v>3.9620987514685804E-4</v>
      </c>
      <c r="C92" s="576">
        <f t="shared" si="2"/>
        <v>2.6914362607584645E-3</v>
      </c>
      <c r="D92" s="576">
        <f t="shared" si="2"/>
        <v>9.1473737480385472E-5</v>
      </c>
      <c r="E92" s="576">
        <f t="shared" si="2"/>
        <v>6.1457391117988728E-4</v>
      </c>
      <c r="F92" s="576" t="str">
        <f t="shared" si="2"/>
        <v>-</v>
      </c>
      <c r="G92" s="577">
        <f t="shared" si="2"/>
        <v>1.8309541623110972E-3</v>
      </c>
      <c r="H92" s="577">
        <f t="shared" si="2"/>
        <v>6.1457391117988728E-4</v>
      </c>
      <c r="I92" s="577">
        <f t="shared" si="2"/>
        <v>1.8101854370557377E-3</v>
      </c>
    </row>
    <row r="93" spans="1:9">
      <c r="A93" s="527" t="s">
        <v>424</v>
      </c>
      <c r="B93" s="570">
        <f t="shared" si="2"/>
        <v>7.3607397997752146E-3</v>
      </c>
      <c r="C93" s="570">
        <f t="shared" si="2"/>
        <v>1.3443859052977552E-2</v>
      </c>
      <c r="D93" s="570">
        <f t="shared" si="2"/>
        <v>1.6874856645635292E-2</v>
      </c>
      <c r="E93" s="570">
        <f t="shared" si="2"/>
        <v>1.1415316442531036E-2</v>
      </c>
      <c r="F93" s="570" t="str">
        <f t="shared" si="2"/>
        <v>-</v>
      </c>
      <c r="G93" s="571">
        <f t="shared" si="2"/>
        <v>1.2404982709297539E-2</v>
      </c>
      <c r="H93" s="571">
        <f t="shared" si="2"/>
        <v>1.1415316442531036E-2</v>
      </c>
      <c r="I93" s="571">
        <f t="shared" si="2"/>
        <v>1.238808494499246E-2</v>
      </c>
    </row>
    <row r="94" spans="1:9">
      <c r="A94" s="529" t="s">
        <v>425</v>
      </c>
      <c r="B94" s="576">
        <f t="shared" si="2"/>
        <v>2.8379593379004919E-2</v>
      </c>
      <c r="C94" s="576">
        <f t="shared" si="2"/>
        <v>2.4206615129482457E-2</v>
      </c>
      <c r="D94" s="576">
        <f t="shared" si="2"/>
        <v>3.0262333936483546E-2</v>
      </c>
      <c r="E94" s="576">
        <f t="shared" si="2"/>
        <v>1.399337520840359E-3</v>
      </c>
      <c r="F94" s="576" t="str">
        <f t="shared" si="2"/>
        <v>-</v>
      </c>
      <c r="G94" s="577">
        <f t="shared" si="2"/>
        <v>2.5930907485133763E-2</v>
      </c>
      <c r="H94" s="577">
        <f t="shared" si="2"/>
        <v>1.399337520840359E-3</v>
      </c>
      <c r="I94" s="577">
        <f t="shared" si="2"/>
        <v>2.5512050440885281E-2</v>
      </c>
    </row>
    <row r="95" spans="1:9">
      <c r="A95" s="525" t="s">
        <v>426</v>
      </c>
      <c r="B95" s="572">
        <f t="shared" ref="B95:I104" si="3">IF(B29="-","-",B29/B$61)</f>
        <v>0.10171076862650991</v>
      </c>
      <c r="C95" s="572">
        <f t="shared" si="3"/>
        <v>0.15585026575755398</v>
      </c>
      <c r="D95" s="572">
        <f t="shared" si="3"/>
        <v>0.1038736624810226</v>
      </c>
      <c r="E95" s="572">
        <f t="shared" si="3"/>
        <v>4.8012404938022585E-2</v>
      </c>
      <c r="F95" s="572" t="str">
        <f t="shared" si="3"/>
        <v>-</v>
      </c>
      <c r="G95" s="573">
        <f t="shared" si="3"/>
        <v>0.13667823175946681</v>
      </c>
      <c r="H95" s="573">
        <f t="shared" si="3"/>
        <v>4.8012404938022585E-2</v>
      </c>
      <c r="I95" s="573">
        <f t="shared" si="3"/>
        <v>0.1351643332930281</v>
      </c>
    </row>
    <row r="96" spans="1:9">
      <c r="A96" s="526" t="s">
        <v>471</v>
      </c>
      <c r="B96" s="568">
        <f t="shared" si="3"/>
        <v>3.1728908936195989E-4</v>
      </c>
      <c r="C96" s="568">
        <f t="shared" si="3"/>
        <v>2.3517188649818058E-3</v>
      </c>
      <c r="D96" s="568">
        <f t="shared" si="3"/>
        <v>2.3300772930327047E-4</v>
      </c>
      <c r="E96" s="568">
        <f t="shared" si="3"/>
        <v>6.3033221659475623E-5</v>
      </c>
      <c r="F96" s="568" t="str">
        <f t="shared" si="3"/>
        <v>-</v>
      </c>
      <c r="G96" s="569">
        <f t="shared" si="3"/>
        <v>1.6113644856865961E-3</v>
      </c>
      <c r="H96" s="569">
        <f t="shared" si="3"/>
        <v>6.3033221659475623E-5</v>
      </c>
      <c r="I96" s="569">
        <f t="shared" si="3"/>
        <v>1.5849279609263841E-3</v>
      </c>
    </row>
    <row r="97" spans="1:9">
      <c r="A97" s="527" t="s">
        <v>427</v>
      </c>
      <c r="B97" s="570">
        <f t="shared" si="3"/>
        <v>8.9343147347171858E-2</v>
      </c>
      <c r="C97" s="570">
        <f t="shared" si="3"/>
        <v>0.1360830345149629</v>
      </c>
      <c r="D97" s="570">
        <f t="shared" si="3"/>
        <v>8.827215666857198E-2</v>
      </c>
      <c r="E97" s="570">
        <f t="shared" si="3"/>
        <v>4.7914703444450396E-2</v>
      </c>
      <c r="F97" s="570" t="str">
        <f t="shared" si="3"/>
        <v>-</v>
      </c>
      <c r="G97" s="571">
        <f t="shared" si="3"/>
        <v>0.11917784880514418</v>
      </c>
      <c r="H97" s="571">
        <f t="shared" si="3"/>
        <v>4.7914703444450396E-2</v>
      </c>
      <c r="I97" s="571">
        <f t="shared" si="3"/>
        <v>0.11796108728221368</v>
      </c>
    </row>
    <row r="98" spans="1:9">
      <c r="A98" s="526" t="s">
        <v>428</v>
      </c>
      <c r="B98" s="568">
        <f t="shared" si="3"/>
        <v>8.323619270528753E-3</v>
      </c>
      <c r="C98" s="568">
        <f t="shared" si="3"/>
        <v>1.1075401975433597E-2</v>
      </c>
      <c r="D98" s="568">
        <f t="shared" si="3"/>
        <v>1.5368953176368647E-2</v>
      </c>
      <c r="E98" s="568">
        <f t="shared" si="3"/>
        <v>3.4668271912711593E-5</v>
      </c>
      <c r="F98" s="568" t="str">
        <f t="shared" si="3"/>
        <v>-</v>
      </c>
      <c r="G98" s="569">
        <f t="shared" si="3"/>
        <v>1.0935248364081544E-2</v>
      </c>
      <c r="H98" s="569">
        <f t="shared" si="3"/>
        <v>3.4668271912711593E-5</v>
      </c>
      <c r="I98" s="569">
        <f t="shared" si="3"/>
        <v>1.0749129629542935E-2</v>
      </c>
    </row>
    <row r="99" spans="1:9">
      <c r="A99" s="525" t="s">
        <v>429</v>
      </c>
      <c r="B99" s="572">
        <f t="shared" si="3"/>
        <v>5.787600764522171E-2</v>
      </c>
      <c r="C99" s="572">
        <f t="shared" si="3"/>
        <v>7.1452184264150162E-2</v>
      </c>
      <c r="D99" s="572">
        <f t="shared" si="3"/>
        <v>4.7722895557926082E-2</v>
      </c>
      <c r="E99" s="572">
        <f t="shared" si="3"/>
        <v>7.4234225148364433E-2</v>
      </c>
      <c r="F99" s="572" t="str">
        <f t="shared" si="3"/>
        <v>-</v>
      </c>
      <c r="G99" s="573">
        <f t="shared" si="3"/>
        <v>6.5357957451393264E-2</v>
      </c>
      <c r="H99" s="573">
        <f t="shared" si="3"/>
        <v>7.4234225148364433E-2</v>
      </c>
      <c r="I99" s="573">
        <f t="shared" si="3"/>
        <v>6.5509512661961672E-2</v>
      </c>
    </row>
    <row r="100" spans="1:9">
      <c r="A100" s="526" t="s">
        <v>472</v>
      </c>
      <c r="B100" s="568">
        <f t="shared" si="3"/>
        <v>1.131434997835414E-2</v>
      </c>
      <c r="C100" s="568">
        <f t="shared" si="3"/>
        <v>8.5185546075217927E-3</v>
      </c>
      <c r="D100" s="568">
        <f t="shared" si="3"/>
        <v>9.0254087647313672E-3</v>
      </c>
      <c r="E100" s="568" t="str">
        <f t="shared" si="3"/>
        <v>-</v>
      </c>
      <c r="F100" s="568" t="str">
        <f t="shared" si="3"/>
        <v>-</v>
      </c>
      <c r="G100" s="569">
        <f t="shared" si="3"/>
        <v>9.2466907983549222E-3</v>
      </c>
      <c r="H100" s="569" t="str">
        <f t="shared" si="3"/>
        <v>-</v>
      </c>
      <c r="I100" s="569">
        <f t="shared" si="3"/>
        <v>9.0888109079722054E-3</v>
      </c>
    </row>
    <row r="101" spans="1:9">
      <c r="A101" s="527" t="s">
        <v>430</v>
      </c>
      <c r="B101" s="570">
        <f t="shared" si="3"/>
        <v>2.3848301402151648E-2</v>
      </c>
      <c r="C101" s="570">
        <f t="shared" si="3"/>
        <v>1.1539374979771101E-2</v>
      </c>
      <c r="D101" s="570">
        <f t="shared" si="3"/>
        <v>2.5007372510184984E-3</v>
      </c>
      <c r="E101" s="570">
        <f t="shared" si="3"/>
        <v>4.9165912894390982E-3</v>
      </c>
      <c r="F101" s="570" t="str">
        <f t="shared" si="3"/>
        <v>-</v>
      </c>
      <c r="G101" s="571">
        <f t="shared" si="3"/>
        <v>1.3389276600105793E-2</v>
      </c>
      <c r="H101" s="571">
        <f t="shared" si="3"/>
        <v>4.9165912894390982E-3</v>
      </c>
      <c r="I101" s="571">
        <f t="shared" si="3"/>
        <v>1.3244612237766209E-2</v>
      </c>
    </row>
    <row r="102" spans="1:9">
      <c r="A102" s="529" t="s">
        <v>431</v>
      </c>
      <c r="B102" s="576">
        <f t="shared" si="3"/>
        <v>1.4580156331982121E-2</v>
      </c>
      <c r="C102" s="576">
        <f t="shared" si="3"/>
        <v>2.4497825868446357E-2</v>
      </c>
      <c r="D102" s="576">
        <f t="shared" si="3"/>
        <v>2.198236786823413E-2</v>
      </c>
      <c r="E102" s="576">
        <f t="shared" si="3"/>
        <v>4.7211883022947234E-3</v>
      </c>
      <c r="F102" s="576" t="str">
        <f t="shared" si="3"/>
        <v>-</v>
      </c>
      <c r="G102" s="577">
        <f t="shared" si="3"/>
        <v>2.182861537622648E-2</v>
      </c>
      <c r="H102" s="577">
        <f t="shared" si="3"/>
        <v>4.7211883022947234E-3</v>
      </c>
      <c r="I102" s="577">
        <f t="shared" si="3"/>
        <v>2.1536519666522078E-2</v>
      </c>
    </row>
    <row r="103" spans="1:9">
      <c r="A103" s="528" t="s">
        <v>432</v>
      </c>
      <c r="B103" s="570" t="str">
        <f t="shared" si="3"/>
        <v>-</v>
      </c>
      <c r="C103" s="570">
        <f t="shared" si="3"/>
        <v>8.2666274286527272E-5</v>
      </c>
      <c r="D103" s="570" t="str">
        <f t="shared" si="3"/>
        <v>-</v>
      </c>
      <c r="E103" s="570" t="str">
        <f t="shared" si="3"/>
        <v>-</v>
      </c>
      <c r="F103" s="570" t="str">
        <f t="shared" si="3"/>
        <v>-</v>
      </c>
      <c r="G103" s="571">
        <f t="shared" si="3"/>
        <v>5.2994965587762892E-5</v>
      </c>
      <c r="H103" s="571" t="str">
        <f t="shared" si="3"/>
        <v>-</v>
      </c>
      <c r="I103" s="571">
        <f t="shared" si="3"/>
        <v>5.2090118703586725E-5</v>
      </c>
    </row>
    <row r="104" spans="1:9">
      <c r="A104" s="529" t="s">
        <v>433</v>
      </c>
      <c r="B104" s="568">
        <f t="shared" si="3"/>
        <v>3.7418546981153762E-4</v>
      </c>
      <c r="C104" s="568">
        <f t="shared" si="3"/>
        <v>1.1488477149735181E-2</v>
      </c>
      <c r="D104" s="568">
        <f t="shared" si="3"/>
        <v>3.2716651678929907E-3</v>
      </c>
      <c r="E104" s="568" t="str">
        <f t="shared" si="3"/>
        <v>-</v>
      </c>
      <c r="F104" s="568" t="str">
        <f t="shared" si="3"/>
        <v>-</v>
      </c>
      <c r="G104" s="569">
        <f t="shared" si="3"/>
        <v>7.8477441499415906E-3</v>
      </c>
      <c r="H104" s="569" t="str">
        <f t="shared" si="3"/>
        <v>-</v>
      </c>
      <c r="I104" s="569">
        <f t="shared" si="3"/>
        <v>7.7137501608309329E-3</v>
      </c>
    </row>
    <row r="105" spans="1:9">
      <c r="A105" s="528" t="s">
        <v>434</v>
      </c>
      <c r="B105" s="580">
        <f t="shared" ref="B105:I114" si="4">IF(B39="-","-",B39/B$61)</f>
        <v>4.1587124532640974E-3</v>
      </c>
      <c r="C105" s="580">
        <f t="shared" si="4"/>
        <v>1.0069145043699971E-2</v>
      </c>
      <c r="D105" s="580">
        <f t="shared" si="4"/>
        <v>1.0473970488114784E-2</v>
      </c>
      <c r="E105" s="580">
        <f t="shared" si="4"/>
        <v>6.4596445556630619E-2</v>
      </c>
      <c r="F105" s="580" t="str">
        <f t="shared" si="4"/>
        <v>-</v>
      </c>
      <c r="G105" s="581">
        <f t="shared" si="4"/>
        <v>8.7074341753802693E-3</v>
      </c>
      <c r="H105" s="581">
        <f t="shared" si="4"/>
        <v>6.4596445556630619E-2</v>
      </c>
      <c r="I105" s="581">
        <f t="shared" si="4"/>
        <v>9.6616945894994616E-3</v>
      </c>
    </row>
    <row r="106" spans="1:9" s="7" customFormat="1">
      <c r="A106" s="559" t="s">
        <v>494</v>
      </c>
      <c r="B106" s="578">
        <f t="shared" si="4"/>
        <v>7.5665303371271137E-3</v>
      </c>
      <c r="C106" s="578">
        <f t="shared" si="4"/>
        <v>1.4684877955799673E-2</v>
      </c>
      <c r="D106" s="578">
        <f t="shared" si="4"/>
        <v>2.8988983103298879E-2</v>
      </c>
      <c r="E106" s="578">
        <f t="shared" si="4"/>
        <v>4.8942144957499843E-2</v>
      </c>
      <c r="F106" s="578" t="str">
        <f t="shared" si="4"/>
        <v>-</v>
      </c>
      <c r="G106" s="579">
        <f t="shared" si="4"/>
        <v>1.470697890044863E-2</v>
      </c>
      <c r="H106" s="579">
        <f t="shared" si="4"/>
        <v>4.8942144957499843E-2</v>
      </c>
      <c r="I106" s="579">
        <f t="shared" si="4"/>
        <v>1.5291517129550333E-2</v>
      </c>
    </row>
    <row r="107" spans="1:9">
      <c r="A107" s="528" t="s">
        <v>473</v>
      </c>
      <c r="B107" s="580">
        <f t="shared" si="4"/>
        <v>2.1758277104185304E-3</v>
      </c>
      <c r="C107" s="580">
        <f t="shared" si="4"/>
        <v>8.0911323938812271E-3</v>
      </c>
      <c r="D107" s="580">
        <f t="shared" si="4"/>
        <v>1.5696620295701371E-2</v>
      </c>
      <c r="E107" s="580">
        <f t="shared" si="4"/>
        <v>4.8942144957499843E-2</v>
      </c>
      <c r="F107" s="580" t="str">
        <f t="shared" si="4"/>
        <v>-</v>
      </c>
      <c r="G107" s="581">
        <f t="shared" si="4"/>
        <v>7.594430404306695E-3</v>
      </c>
      <c r="H107" s="581">
        <f t="shared" si="4"/>
        <v>4.8942144957499843E-2</v>
      </c>
      <c r="I107" s="581">
        <f t="shared" si="4"/>
        <v>8.300409741519469E-3</v>
      </c>
    </row>
    <row r="108" spans="1:9">
      <c r="A108" s="529" t="s">
        <v>570</v>
      </c>
      <c r="B108" s="576">
        <f t="shared" si="4"/>
        <v>4.1889960106001635E-3</v>
      </c>
      <c r="C108" s="576">
        <f t="shared" si="4"/>
        <v>5.9956106599527072E-3</v>
      </c>
      <c r="D108" s="576">
        <f t="shared" si="4"/>
        <v>1.3292362807597507E-2</v>
      </c>
      <c r="E108" s="576" t="str">
        <f t="shared" si="4"/>
        <v>-</v>
      </c>
      <c r="F108" s="576" t="str">
        <f t="shared" si="4"/>
        <v>-</v>
      </c>
      <c r="G108" s="577">
        <f t="shared" si="4"/>
        <v>6.4422826245603415E-3</v>
      </c>
      <c r="H108" s="577" t="str">
        <f t="shared" si="4"/>
        <v>-</v>
      </c>
      <c r="I108" s="577">
        <f t="shared" si="4"/>
        <v>6.3322857730639098E-3</v>
      </c>
    </row>
    <row r="109" spans="1:9">
      <c r="A109" s="556" t="s">
        <v>435</v>
      </c>
      <c r="B109" s="582">
        <f t="shared" si="4"/>
        <v>0.10538976200106406</v>
      </c>
      <c r="C109" s="582">
        <f t="shared" si="4"/>
        <v>0.16278244772959383</v>
      </c>
      <c r="D109" s="582">
        <f t="shared" si="4"/>
        <v>0.26061595957315892</v>
      </c>
      <c r="E109" s="582">
        <f t="shared" si="4"/>
        <v>7.093128433340791E-2</v>
      </c>
      <c r="F109" s="582" t="str">
        <f t="shared" si="4"/>
        <v>-</v>
      </c>
      <c r="G109" s="583">
        <f t="shared" si="4"/>
        <v>0.16085598037784754</v>
      </c>
      <c r="H109" s="583">
        <f t="shared" si="4"/>
        <v>7.093128433340791E-2</v>
      </c>
      <c r="I109" s="583">
        <f t="shared" si="4"/>
        <v>0.15932058772075544</v>
      </c>
    </row>
    <row r="110" spans="1:9">
      <c r="A110" s="529" t="s">
        <v>474</v>
      </c>
      <c r="B110" s="576">
        <f t="shared" si="4"/>
        <v>1.600554831477739E-2</v>
      </c>
      <c r="C110" s="576">
        <f t="shared" si="4"/>
        <v>2.7628127814699102E-2</v>
      </c>
      <c r="D110" s="576">
        <f t="shared" si="4"/>
        <v>6.4369750499692346E-2</v>
      </c>
      <c r="E110" s="576">
        <f t="shared" si="4"/>
        <v>1.8194539432007641E-2</v>
      </c>
      <c r="F110" s="576" t="str">
        <f t="shared" si="4"/>
        <v>-</v>
      </c>
      <c r="G110" s="577">
        <f t="shared" si="4"/>
        <v>2.9274572281902996E-2</v>
      </c>
      <c r="H110" s="577">
        <f t="shared" si="4"/>
        <v>1.8194539432007641E-2</v>
      </c>
      <c r="I110" s="577">
        <f t="shared" si="4"/>
        <v>2.908538953426645E-2</v>
      </c>
    </row>
    <row r="111" spans="1:9">
      <c r="A111" s="528" t="s">
        <v>436</v>
      </c>
      <c r="B111" s="580">
        <f t="shared" si="4"/>
        <v>1.7257039263779191E-3</v>
      </c>
      <c r="C111" s="580">
        <f t="shared" si="4"/>
        <v>5.5109710870435728E-3</v>
      </c>
      <c r="D111" s="580">
        <f t="shared" si="4"/>
        <v>2.9858666249194484E-3</v>
      </c>
      <c r="E111" s="580" t="str">
        <f t="shared" si="4"/>
        <v>-</v>
      </c>
      <c r="F111" s="580" t="str">
        <f t="shared" si="4"/>
        <v>-</v>
      </c>
      <c r="G111" s="581">
        <f t="shared" si="4"/>
        <v>4.3039248137210539E-3</v>
      </c>
      <c r="H111" s="581" t="str">
        <f t="shared" si="4"/>
        <v>-</v>
      </c>
      <c r="I111" s="581">
        <f t="shared" si="4"/>
        <v>4.2304387209529662E-3</v>
      </c>
    </row>
    <row r="112" spans="1:9">
      <c r="A112" s="529" t="s">
        <v>437</v>
      </c>
      <c r="B112" s="576">
        <f t="shared" si="4"/>
        <v>2.3878355538598801E-2</v>
      </c>
      <c r="C112" s="576">
        <f t="shared" si="4"/>
        <v>3.7307511623023343E-2</v>
      </c>
      <c r="D112" s="576">
        <f t="shared" si="4"/>
        <v>5.2803101187247195E-2</v>
      </c>
      <c r="E112" s="576">
        <f t="shared" si="4"/>
        <v>1.1910127232557919E-2</v>
      </c>
      <c r="F112" s="576" t="str">
        <f t="shared" si="4"/>
        <v>-</v>
      </c>
      <c r="G112" s="577">
        <f t="shared" si="4"/>
        <v>3.5966993333912192E-2</v>
      </c>
      <c r="H112" s="577">
        <f t="shared" si="4"/>
        <v>1.1910127232557919E-2</v>
      </c>
      <c r="I112" s="577">
        <f t="shared" si="4"/>
        <v>3.5556241480534628E-2</v>
      </c>
    </row>
    <row r="113" spans="1:9">
      <c r="A113" s="528" t="s">
        <v>438</v>
      </c>
      <c r="B113" s="580">
        <f t="shared" si="4"/>
        <v>1.5375787974720573E-3</v>
      </c>
      <c r="C113" s="580">
        <f t="shared" si="4"/>
        <v>9.079284728353754E-3</v>
      </c>
      <c r="D113" s="580">
        <f t="shared" si="4"/>
        <v>1.197987395738143E-2</v>
      </c>
      <c r="E113" s="580" t="str">
        <f t="shared" si="4"/>
        <v>-</v>
      </c>
      <c r="F113" s="580" t="str">
        <f t="shared" si="4"/>
        <v>-</v>
      </c>
      <c r="G113" s="581">
        <f t="shared" si="4"/>
        <v>7.6285924482393025E-3</v>
      </c>
      <c r="H113" s="581" t="str">
        <f t="shared" si="4"/>
        <v>-</v>
      </c>
      <c r="I113" s="581">
        <f t="shared" si="4"/>
        <v>7.4983403001176504E-3</v>
      </c>
    </row>
    <row r="114" spans="1:9">
      <c r="A114" s="586" t="s">
        <v>439</v>
      </c>
      <c r="B114" s="594">
        <f t="shared" si="4"/>
        <v>3.4367249158656247E-4</v>
      </c>
      <c r="C114" s="594">
        <f t="shared" si="4"/>
        <v>9.62874217541937E-4</v>
      </c>
      <c r="D114" s="594">
        <f t="shared" si="4"/>
        <v>3.8605557962493038E-3</v>
      </c>
      <c r="E114" s="594" t="str">
        <f t="shared" si="4"/>
        <v>-</v>
      </c>
      <c r="F114" s="594" t="str">
        <f t="shared" si="4"/>
        <v>-</v>
      </c>
      <c r="G114" s="595">
        <f t="shared" si="4"/>
        <v>1.1636993683197189E-3</v>
      </c>
      <c r="H114" s="595" t="str">
        <f t="shared" si="4"/>
        <v>-</v>
      </c>
      <c r="I114" s="595">
        <f t="shared" si="4"/>
        <v>1.1438301272349582E-3</v>
      </c>
    </row>
    <row r="115" spans="1:9" s="47" customFormat="1">
      <c r="A115" s="528" t="s">
        <v>440</v>
      </c>
      <c r="B115" s="580">
        <f t="shared" ref="B115:I124" si="5">IF(B49="-","-",B49/B$61)</f>
        <v>4.1843617086441895E-2</v>
      </c>
      <c r="C115" s="580">
        <f t="shared" si="5"/>
        <v>6.6513728365967015E-2</v>
      </c>
      <c r="D115" s="580">
        <f t="shared" si="5"/>
        <v>0.12453307435495085</v>
      </c>
      <c r="E115" s="580">
        <f t="shared" si="5"/>
        <v>4.0826617668842366E-2</v>
      </c>
      <c r="F115" s="580" t="str">
        <f t="shared" si="5"/>
        <v>-</v>
      </c>
      <c r="G115" s="581">
        <f t="shared" si="5"/>
        <v>6.7606301714573269E-2</v>
      </c>
      <c r="H115" s="581">
        <f t="shared" si="5"/>
        <v>4.0826617668842366E-2</v>
      </c>
      <c r="I115" s="581">
        <f t="shared" si="5"/>
        <v>6.7149113722684381E-2</v>
      </c>
    </row>
    <row r="116" spans="1:9" s="7" customFormat="1">
      <c r="A116" s="553" t="s">
        <v>441</v>
      </c>
      <c r="B116" s="574">
        <f t="shared" si="5"/>
        <v>7.3184116457713944E-2</v>
      </c>
      <c r="C116" s="574">
        <f t="shared" si="5"/>
        <v>0.13228414345570474</v>
      </c>
      <c r="D116" s="574">
        <f t="shared" si="5"/>
        <v>0.17370953766169459</v>
      </c>
      <c r="E116" s="574">
        <f t="shared" si="5"/>
        <v>0.19477895824994562</v>
      </c>
      <c r="F116" s="574" t="str">
        <f t="shared" si="5"/>
        <v>-</v>
      </c>
      <c r="G116" s="575">
        <f t="shared" si="5"/>
        <v>0.12316446078772199</v>
      </c>
      <c r="H116" s="575">
        <f t="shared" si="5"/>
        <v>0.19477895824994562</v>
      </c>
      <c r="I116" s="575">
        <f t="shared" si="5"/>
        <v>0.1243872213683138</v>
      </c>
    </row>
    <row r="117" spans="1:9">
      <c r="A117" s="527" t="s">
        <v>442</v>
      </c>
      <c r="B117" s="570">
        <f t="shared" si="5"/>
        <v>3.7625025781172397E-5</v>
      </c>
      <c r="C117" s="570">
        <f t="shared" si="5"/>
        <v>1.3194152249244281E-4</v>
      </c>
      <c r="D117" s="570">
        <f t="shared" si="5"/>
        <v>2.0979797501720251E-4</v>
      </c>
      <c r="E117" s="570" t="str">
        <f t="shared" si="5"/>
        <v>-</v>
      </c>
      <c r="F117" s="570" t="str">
        <f t="shared" si="5"/>
        <v>-</v>
      </c>
      <c r="G117" s="571">
        <f t="shared" si="5"/>
        <v>1.1880069765025359E-4</v>
      </c>
      <c r="H117" s="571" t="str">
        <f t="shared" si="5"/>
        <v>-</v>
      </c>
      <c r="I117" s="571">
        <f t="shared" si="5"/>
        <v>1.1677227023428017E-4</v>
      </c>
    </row>
    <row r="118" spans="1:9">
      <c r="A118" s="526" t="s">
        <v>443</v>
      </c>
      <c r="B118" s="568">
        <f t="shared" si="5"/>
        <v>3.3678986491927486E-4</v>
      </c>
      <c r="C118" s="568">
        <f t="shared" si="5"/>
        <v>3.1928994452734318E-3</v>
      </c>
      <c r="D118" s="568">
        <f t="shared" si="5"/>
        <v>1.4692684649523606E-2</v>
      </c>
      <c r="E118" s="568">
        <f t="shared" si="5"/>
        <v>2.3813951142949891E-2</v>
      </c>
      <c r="F118" s="568" t="str">
        <f t="shared" si="5"/>
        <v>-</v>
      </c>
      <c r="G118" s="569">
        <f t="shared" si="5"/>
        <v>3.894746742643636E-3</v>
      </c>
      <c r="H118" s="569">
        <f t="shared" si="5"/>
        <v>2.3813951142949891E-2</v>
      </c>
      <c r="I118" s="569">
        <f t="shared" si="5"/>
        <v>4.2348513136530631E-3</v>
      </c>
    </row>
    <row r="119" spans="1:9">
      <c r="A119" s="527" t="s">
        <v>444</v>
      </c>
      <c r="B119" s="570">
        <f t="shared" si="5"/>
        <v>6.7947814089241526E-2</v>
      </c>
      <c r="C119" s="570">
        <f t="shared" si="5"/>
        <v>0.12234497575649247</v>
      </c>
      <c r="D119" s="570">
        <f t="shared" si="5"/>
        <v>0.15624351492159652</v>
      </c>
      <c r="E119" s="570">
        <f t="shared" si="5"/>
        <v>0.17096500710699572</v>
      </c>
      <c r="F119" s="570" t="str">
        <f t="shared" si="5"/>
        <v>-</v>
      </c>
      <c r="G119" s="571">
        <f t="shared" si="5"/>
        <v>0.11344212922384384</v>
      </c>
      <c r="H119" s="571">
        <f t="shared" si="5"/>
        <v>0.17096500710699572</v>
      </c>
      <c r="I119" s="571">
        <f t="shared" si="5"/>
        <v>0.11442434042097965</v>
      </c>
    </row>
    <row r="120" spans="1:9">
      <c r="A120" s="526" t="s">
        <v>445</v>
      </c>
      <c r="B120" s="568">
        <f t="shared" si="5"/>
        <v>4.8621168986608936E-3</v>
      </c>
      <c r="C120" s="568">
        <f t="shared" si="5"/>
        <v>6.6142413324027111E-3</v>
      </c>
      <c r="D120" s="568">
        <f t="shared" si="5"/>
        <v>2.5630850223359752E-3</v>
      </c>
      <c r="E120" s="568" t="str">
        <f t="shared" si="5"/>
        <v>-</v>
      </c>
      <c r="F120" s="568" t="str">
        <f t="shared" si="5"/>
        <v>-</v>
      </c>
      <c r="G120" s="569">
        <f t="shared" si="5"/>
        <v>5.7087841235842597E-3</v>
      </c>
      <c r="H120" s="569" t="str">
        <f t="shared" si="5"/>
        <v>-</v>
      </c>
      <c r="I120" s="569">
        <f t="shared" si="5"/>
        <v>5.6113111755529028E-3</v>
      </c>
    </row>
    <row r="121" spans="1:9" s="7" customFormat="1">
      <c r="A121" s="525" t="s">
        <v>446</v>
      </c>
      <c r="B121" s="572">
        <f t="shared" si="5"/>
        <v>6.415365142845475E-2</v>
      </c>
      <c r="C121" s="572">
        <f t="shared" si="5"/>
        <v>0.12391034022722805</v>
      </c>
      <c r="D121" s="572">
        <f t="shared" si="5"/>
        <v>0.11971409223465333</v>
      </c>
      <c r="E121" s="572">
        <f t="shared" si="5"/>
        <v>0.44455125073670076</v>
      </c>
      <c r="F121" s="572" t="str">
        <f t="shared" si="5"/>
        <v>-</v>
      </c>
      <c r="G121" s="573">
        <f t="shared" si="5"/>
        <v>0.10914575947753095</v>
      </c>
      <c r="H121" s="573">
        <f t="shared" si="5"/>
        <v>0.44455125073670076</v>
      </c>
      <c r="I121" s="573">
        <f t="shared" si="5"/>
        <v>0.11487254145267611</v>
      </c>
    </row>
    <row r="122" spans="1:9" s="47" customFormat="1">
      <c r="A122" s="526" t="s">
        <v>447</v>
      </c>
      <c r="B122" s="568">
        <f t="shared" si="5"/>
        <v>3.8692521177268707E-2</v>
      </c>
      <c r="C122" s="568">
        <f t="shared" si="5"/>
        <v>8.0204732251367289E-2</v>
      </c>
      <c r="D122" s="568">
        <f t="shared" si="5"/>
        <v>9.1930651074566092E-2</v>
      </c>
      <c r="E122" s="568">
        <f t="shared" si="5"/>
        <v>0.30158244902976117</v>
      </c>
      <c r="F122" s="568" t="str">
        <f t="shared" si="5"/>
        <v>-</v>
      </c>
      <c r="G122" s="569">
        <f t="shared" si="5"/>
        <v>7.170925078586389E-2</v>
      </c>
      <c r="H122" s="569">
        <f t="shared" si="5"/>
        <v>0.30158244902976117</v>
      </c>
      <c r="I122" s="569">
        <f t="shared" si="5"/>
        <v>7.5634152800228643E-2</v>
      </c>
    </row>
    <row r="123" spans="1:9">
      <c r="A123" s="527" t="s">
        <v>448</v>
      </c>
      <c r="B123" s="570">
        <f t="shared" si="5"/>
        <v>3.3495449780799814E-5</v>
      </c>
      <c r="C123" s="570">
        <f t="shared" si="5"/>
        <v>2.1435159964791681E-5</v>
      </c>
      <c r="D123" s="570">
        <f t="shared" si="5"/>
        <v>1.0876727988961258E-4</v>
      </c>
      <c r="E123" s="570" t="str">
        <f t="shared" si="5"/>
        <v>-</v>
      </c>
      <c r="F123" s="570" t="str">
        <f t="shared" si="5"/>
        <v>-</v>
      </c>
      <c r="G123" s="571">
        <f t="shared" si="5"/>
        <v>3.481900631592686E-5</v>
      </c>
      <c r="H123" s="571" t="str">
        <f t="shared" si="5"/>
        <v>-</v>
      </c>
      <c r="I123" s="571">
        <f t="shared" si="5"/>
        <v>3.4224499478802851E-5</v>
      </c>
    </row>
    <row r="124" spans="1:9">
      <c r="A124" s="526" t="s">
        <v>449</v>
      </c>
      <c r="B124" s="568">
        <f t="shared" si="5"/>
        <v>1.8379825094102714E-2</v>
      </c>
      <c r="C124" s="568">
        <f t="shared" si="5"/>
        <v>2.8891692065053917E-2</v>
      </c>
      <c r="D124" s="568">
        <f t="shared" si="5"/>
        <v>1.3009294823951738E-2</v>
      </c>
      <c r="E124" s="568">
        <f t="shared" si="5"/>
        <v>0.14183735537815204</v>
      </c>
      <c r="F124" s="568" t="str">
        <f t="shared" si="5"/>
        <v>-</v>
      </c>
      <c r="G124" s="569">
        <f t="shared" si="5"/>
        <v>2.4472560487895305E-2</v>
      </c>
      <c r="H124" s="569">
        <f t="shared" si="5"/>
        <v>0.14183735537815204</v>
      </c>
      <c r="I124" s="569">
        <f t="shared" si="5"/>
        <v>2.6476471006387017E-2</v>
      </c>
    </row>
    <row r="125" spans="1:9">
      <c r="A125" s="527" t="s">
        <v>450</v>
      </c>
      <c r="B125" s="570">
        <f t="shared" ref="B125:I127" si="6">IF(B59="-","-",B59/B$61)</f>
        <v>2.238459613090848E-3</v>
      </c>
      <c r="C125" s="570">
        <f t="shared" si="6"/>
        <v>7.6927458550933641E-3</v>
      </c>
      <c r="D125" s="570">
        <f t="shared" si="6"/>
        <v>1.466537905624588E-2</v>
      </c>
      <c r="E125" s="570">
        <f t="shared" si="6"/>
        <v>1.1314463287875874E-3</v>
      </c>
      <c r="F125" s="570" t="str">
        <f t="shared" si="6"/>
        <v>-</v>
      </c>
      <c r="G125" s="571">
        <f t="shared" si="6"/>
        <v>7.2299805221602721E-3</v>
      </c>
      <c r="H125" s="571">
        <f t="shared" si="6"/>
        <v>1.1314463287875874E-3</v>
      </c>
      <c r="I125" s="571">
        <f t="shared" si="6"/>
        <v>7.1259067138082248E-3</v>
      </c>
    </row>
    <row r="126" spans="1:9" s="7" customFormat="1">
      <c r="A126" s="553" t="s">
        <v>451</v>
      </c>
      <c r="B126" s="574">
        <f t="shared" si="6"/>
        <v>0.3801439891382975</v>
      </c>
      <c r="C126" s="574">
        <f t="shared" si="6"/>
        <v>0.10465080629934088</v>
      </c>
      <c r="D126" s="574">
        <f t="shared" si="6"/>
        <v>7.6190796922841669E-2</v>
      </c>
      <c r="E126" s="574">
        <f t="shared" si="6"/>
        <v>4.5103421758437783E-2</v>
      </c>
      <c r="F126" s="574" t="str">
        <f t="shared" si="6"/>
        <v>-</v>
      </c>
      <c r="G126" s="575">
        <f t="shared" si="6"/>
        <v>0.16696819415165515</v>
      </c>
      <c r="H126" s="575">
        <f t="shared" si="6"/>
        <v>4.5103421758437783E-2</v>
      </c>
      <c r="I126" s="575">
        <f t="shared" si="6"/>
        <v>0.16488745009667077</v>
      </c>
    </row>
    <row r="127" spans="1:9">
      <c r="A127" s="562" t="s">
        <v>453</v>
      </c>
      <c r="B127" s="584">
        <f t="shared" si="6"/>
        <v>1</v>
      </c>
      <c r="C127" s="584">
        <f t="shared" si="6"/>
        <v>1</v>
      </c>
      <c r="D127" s="584">
        <f t="shared" si="6"/>
        <v>1</v>
      </c>
      <c r="E127" s="584">
        <f t="shared" si="6"/>
        <v>1</v>
      </c>
      <c r="F127" s="584" t="str">
        <f t="shared" si="6"/>
        <v>-</v>
      </c>
      <c r="G127" s="584">
        <f t="shared" si="6"/>
        <v>1</v>
      </c>
      <c r="H127" s="584">
        <f t="shared" si="6"/>
        <v>1</v>
      </c>
      <c r="I127" s="584">
        <f t="shared" si="6"/>
        <v>1</v>
      </c>
    </row>
    <row r="128" spans="1:9">
      <c r="A128" s="565" t="s">
        <v>490</v>
      </c>
      <c r="B128" s="3"/>
      <c r="C128" s="213"/>
      <c r="D128" s="3"/>
      <c r="E128" s="3"/>
      <c r="F128" s="213"/>
      <c r="G128" s="3"/>
      <c r="H128" s="3"/>
      <c r="I128" s="3"/>
    </row>
    <row r="129" spans="1:9">
      <c r="A129" s="38" t="s">
        <v>495</v>
      </c>
      <c r="B129" s="3"/>
      <c r="C129" s="213"/>
      <c r="D129" s="3"/>
      <c r="E129" s="3"/>
      <c r="F129" s="213"/>
      <c r="G129" s="3"/>
      <c r="H129" s="3"/>
      <c r="I129" s="3"/>
    </row>
    <row r="130" spans="1:9">
      <c r="A130" s="243" t="s">
        <v>662</v>
      </c>
      <c r="B130" s="3"/>
      <c r="C130" s="213"/>
      <c r="D130" s="3"/>
      <c r="E130" s="3"/>
      <c r="F130" s="213"/>
      <c r="G130" s="3"/>
      <c r="H130" s="3"/>
      <c r="I130" s="3"/>
    </row>
    <row r="133" spans="1:9" ht="16.5">
      <c r="A133" s="88" t="s">
        <v>726</v>
      </c>
    </row>
    <row r="134" spans="1:9" ht="13.5" thickBot="1">
      <c r="A134" s="206"/>
      <c r="I134" s="443" t="s">
        <v>461</v>
      </c>
    </row>
    <row r="135" spans="1:9">
      <c r="A135" s="205" t="s">
        <v>460</v>
      </c>
      <c r="B135" s="530" t="s">
        <v>99</v>
      </c>
      <c r="C135" s="530" t="s">
        <v>100</v>
      </c>
      <c r="D135" s="530" t="s">
        <v>101</v>
      </c>
      <c r="E135" s="530" t="s">
        <v>341</v>
      </c>
      <c r="F135" s="531">
        <v>300000</v>
      </c>
      <c r="G135" s="532" t="s">
        <v>492</v>
      </c>
      <c r="H135" s="532" t="s">
        <v>492</v>
      </c>
      <c r="I135" s="532" t="s">
        <v>467</v>
      </c>
    </row>
    <row r="136" spans="1:9">
      <c r="A136" s="204"/>
      <c r="B136" s="533" t="s">
        <v>38</v>
      </c>
      <c r="C136" s="533" t="s">
        <v>38</v>
      </c>
      <c r="D136" s="533" t="s">
        <v>38</v>
      </c>
      <c r="E136" s="533" t="s">
        <v>38</v>
      </c>
      <c r="F136" s="533" t="s">
        <v>39</v>
      </c>
      <c r="G136" s="534" t="s">
        <v>458</v>
      </c>
      <c r="H136" s="534" t="s">
        <v>357</v>
      </c>
      <c r="I136" s="534" t="s">
        <v>493</v>
      </c>
    </row>
    <row r="137" spans="1:9" ht="13.5" thickBot="1">
      <c r="A137" s="207"/>
      <c r="B137" s="535" t="s">
        <v>102</v>
      </c>
      <c r="C137" s="535" t="s">
        <v>103</v>
      </c>
      <c r="D137" s="535" t="s">
        <v>104</v>
      </c>
      <c r="E137" s="535" t="s">
        <v>342</v>
      </c>
      <c r="F137" s="535" t="s">
        <v>105</v>
      </c>
      <c r="G137" s="536" t="s">
        <v>357</v>
      </c>
      <c r="H137" s="536" t="s">
        <v>105</v>
      </c>
      <c r="I137" s="536" t="s">
        <v>459</v>
      </c>
    </row>
    <row r="139" spans="1:9">
      <c r="A139" s="548" t="s">
        <v>407</v>
      </c>
      <c r="B139" s="549">
        <v>10.642200000000001</v>
      </c>
      <c r="C139" s="549">
        <v>14.1004</v>
      </c>
      <c r="D139" s="549">
        <v>9.9283000000000001</v>
      </c>
      <c r="E139" s="549">
        <v>9.1762999999999995</v>
      </c>
      <c r="F139" s="566" t="s">
        <v>88</v>
      </c>
      <c r="G139" s="550">
        <v>12.7239</v>
      </c>
      <c r="H139" s="550">
        <v>9.1762999999999995</v>
      </c>
      <c r="I139" s="550">
        <v>12.689299999999999</v>
      </c>
    </row>
    <row r="140" spans="1:9">
      <c r="A140" s="526" t="s">
        <v>408</v>
      </c>
      <c r="B140" s="540">
        <v>9.6415000000000006</v>
      </c>
      <c r="C140" s="540">
        <v>12.523</v>
      </c>
      <c r="D140" s="540">
        <v>8.2579999999999991</v>
      </c>
      <c r="E140" s="540">
        <v>9.1737000000000002</v>
      </c>
      <c r="F140" s="568" t="s">
        <v>88</v>
      </c>
      <c r="G140" s="271">
        <v>11.267099999999999</v>
      </c>
      <c r="H140" s="271">
        <v>9.1737000000000002</v>
      </c>
      <c r="I140" s="271">
        <v>11.246700000000001</v>
      </c>
    </row>
    <row r="141" spans="1:9">
      <c r="A141" s="527" t="s">
        <v>409</v>
      </c>
      <c r="B141" s="541">
        <v>1.67E-2</v>
      </c>
      <c r="C141" s="541">
        <v>1.15E-2</v>
      </c>
      <c r="D141" s="541">
        <v>2.06E-2</v>
      </c>
      <c r="E141" s="541">
        <v>2.5000000000000001E-3</v>
      </c>
      <c r="F141" s="570" t="s">
        <v>88</v>
      </c>
      <c r="G141" s="542">
        <v>1.3899999999999999E-2</v>
      </c>
      <c r="H141" s="542">
        <v>2.5000000000000001E-3</v>
      </c>
      <c r="I141" s="542">
        <v>1.38E-2</v>
      </c>
    </row>
    <row r="142" spans="1:9">
      <c r="A142" s="526" t="s">
        <v>410</v>
      </c>
      <c r="B142" s="540">
        <v>1.1000000000000001E-3</v>
      </c>
      <c r="C142" s="540">
        <v>1.1000000000000001E-3</v>
      </c>
      <c r="D142" s="540" t="s">
        <v>88</v>
      </c>
      <c r="E142" s="540" t="s">
        <v>88</v>
      </c>
      <c r="F142" s="568" t="s">
        <v>88</v>
      </c>
      <c r="G142" s="271">
        <v>1E-3</v>
      </c>
      <c r="H142" s="271" t="s">
        <v>88</v>
      </c>
      <c r="I142" s="271">
        <v>1E-3</v>
      </c>
    </row>
    <row r="143" spans="1:9">
      <c r="A143" s="525" t="s">
        <v>411</v>
      </c>
      <c r="B143" s="551">
        <v>1.5457000000000001</v>
      </c>
      <c r="C143" s="551">
        <v>0.77859999999999996</v>
      </c>
      <c r="D143" s="551">
        <v>8.6300000000000002E-2</v>
      </c>
      <c r="E143" s="551" t="s">
        <v>88</v>
      </c>
      <c r="F143" s="572" t="s">
        <v>88</v>
      </c>
      <c r="G143" s="552">
        <v>0.86060000000000003</v>
      </c>
      <c r="H143" s="552" t="s">
        <v>88</v>
      </c>
      <c r="I143" s="552">
        <v>0.85219999999999996</v>
      </c>
    </row>
    <row r="144" spans="1:9">
      <c r="A144" s="526" t="s">
        <v>412</v>
      </c>
      <c r="B144" s="540">
        <v>0.92659999999999998</v>
      </c>
      <c r="C144" s="540">
        <v>0.42480000000000001</v>
      </c>
      <c r="D144" s="540">
        <v>1.5E-3</v>
      </c>
      <c r="E144" s="540" t="s">
        <v>88</v>
      </c>
      <c r="F144" s="568" t="s">
        <v>88</v>
      </c>
      <c r="G144" s="271">
        <v>0.48249999999999998</v>
      </c>
      <c r="H144" s="271" t="s">
        <v>88</v>
      </c>
      <c r="I144" s="271">
        <v>0.4778</v>
      </c>
    </row>
    <row r="145" spans="1:9">
      <c r="A145" s="527" t="s">
        <v>413</v>
      </c>
      <c r="B145" s="541">
        <v>0.15529999999999999</v>
      </c>
      <c r="C145" s="541">
        <v>0.18329999999999999</v>
      </c>
      <c r="D145" s="541">
        <v>8.4599999999999995E-2</v>
      </c>
      <c r="E145" s="541" t="s">
        <v>88</v>
      </c>
      <c r="F145" s="570" t="s">
        <v>88</v>
      </c>
      <c r="G145" s="542">
        <v>0.16320000000000001</v>
      </c>
      <c r="H145" s="542" t="s">
        <v>88</v>
      </c>
      <c r="I145" s="542">
        <v>0.16159999999999999</v>
      </c>
    </row>
    <row r="146" spans="1:9">
      <c r="A146" s="526" t="s">
        <v>414</v>
      </c>
      <c r="B146" s="540">
        <v>0.37669999999999998</v>
      </c>
      <c r="C146" s="540">
        <v>1.32E-2</v>
      </c>
      <c r="D146" s="540" t="s">
        <v>88</v>
      </c>
      <c r="E146" s="540" t="s">
        <v>88</v>
      </c>
      <c r="F146" s="568" t="s">
        <v>88</v>
      </c>
      <c r="G146" s="271">
        <v>9.5600000000000004E-2</v>
      </c>
      <c r="H146" s="271" t="s">
        <v>88</v>
      </c>
      <c r="I146" s="271">
        <v>9.4600000000000004E-2</v>
      </c>
    </row>
    <row r="147" spans="1:9">
      <c r="A147" s="543" t="s">
        <v>415</v>
      </c>
      <c r="B147" s="541">
        <v>1.2999999999999999E-3</v>
      </c>
      <c r="C147" s="541">
        <v>0.12659999999999999</v>
      </c>
      <c r="D147" s="541">
        <v>1E-4</v>
      </c>
      <c r="E147" s="541" t="s">
        <v>88</v>
      </c>
      <c r="F147" s="570" t="s">
        <v>88</v>
      </c>
      <c r="G147" s="542">
        <v>8.0199999999999994E-2</v>
      </c>
      <c r="H147" s="542" t="s">
        <v>88</v>
      </c>
      <c r="I147" s="542">
        <v>7.9399999999999998E-2</v>
      </c>
    </row>
    <row r="148" spans="1:9">
      <c r="A148" s="553" t="s">
        <v>416</v>
      </c>
      <c r="B148" s="554">
        <v>3.1959</v>
      </c>
      <c r="C148" s="554">
        <v>2.0609000000000002</v>
      </c>
      <c r="D148" s="554">
        <v>0.71130000000000004</v>
      </c>
      <c r="E148" s="554" t="s">
        <v>88</v>
      </c>
      <c r="F148" s="574" t="s">
        <v>88</v>
      </c>
      <c r="G148" s="555">
        <v>2.1374</v>
      </c>
      <c r="H148" s="555" t="s">
        <v>88</v>
      </c>
      <c r="I148" s="555">
        <v>2.1166</v>
      </c>
    </row>
    <row r="149" spans="1:9">
      <c r="A149" s="527" t="s">
        <v>469</v>
      </c>
      <c r="B149" s="541">
        <v>4.65E-2</v>
      </c>
      <c r="C149" s="541">
        <v>0.24660000000000001</v>
      </c>
      <c r="D149" s="541">
        <v>3.9600000000000003E-2</v>
      </c>
      <c r="E149" s="541" t="s">
        <v>88</v>
      </c>
      <c r="F149" s="570" t="s">
        <v>88</v>
      </c>
      <c r="G149" s="542">
        <v>0.17169999999999999</v>
      </c>
      <c r="H149" s="542" t="s">
        <v>88</v>
      </c>
      <c r="I149" s="542">
        <v>0.17</v>
      </c>
    </row>
    <row r="150" spans="1:9">
      <c r="A150" s="526" t="s">
        <v>418</v>
      </c>
      <c r="B150" s="540">
        <v>2.7751000000000001</v>
      </c>
      <c r="C150" s="540">
        <v>0.99119999999999997</v>
      </c>
      <c r="D150" s="540">
        <v>0.57179999999999997</v>
      </c>
      <c r="E150" s="540" t="s">
        <v>88</v>
      </c>
      <c r="F150" s="568" t="s">
        <v>88</v>
      </c>
      <c r="G150" s="271">
        <v>1.3464</v>
      </c>
      <c r="H150" s="271" t="s">
        <v>88</v>
      </c>
      <c r="I150" s="271">
        <v>1.3331999999999999</v>
      </c>
    </row>
    <row r="151" spans="1:9">
      <c r="A151" s="543" t="s">
        <v>419</v>
      </c>
      <c r="B151" s="541">
        <v>4.0000000000000002E-4</v>
      </c>
      <c r="C151" s="541">
        <v>7.9600000000000004E-2</v>
      </c>
      <c r="D151" s="541">
        <v>5.6300000000000003E-2</v>
      </c>
      <c r="E151" s="541" t="s">
        <v>88</v>
      </c>
      <c r="F151" s="570" t="s">
        <v>88</v>
      </c>
      <c r="G151" s="542">
        <v>5.8000000000000003E-2</v>
      </c>
      <c r="H151" s="542" t="s">
        <v>88</v>
      </c>
      <c r="I151" s="542">
        <v>5.7500000000000002E-2</v>
      </c>
    </row>
    <row r="152" spans="1:9">
      <c r="A152" s="526" t="s">
        <v>420</v>
      </c>
      <c r="B152" s="540">
        <v>2.5000000000000001E-3</v>
      </c>
      <c r="C152" s="540">
        <v>0.1082</v>
      </c>
      <c r="D152" s="540">
        <v>5.7000000000000002E-3</v>
      </c>
      <c r="E152" s="540" t="s">
        <v>88</v>
      </c>
      <c r="F152" s="568" t="s">
        <v>88</v>
      </c>
      <c r="G152" s="271">
        <v>6.9599999999999995E-2</v>
      </c>
      <c r="H152" s="271" t="s">
        <v>88</v>
      </c>
      <c r="I152" s="271">
        <v>6.8900000000000003E-2</v>
      </c>
    </row>
    <row r="153" spans="1:9">
      <c r="A153" s="527" t="s">
        <v>421</v>
      </c>
      <c r="B153" s="541">
        <v>0.28179999999999999</v>
      </c>
      <c r="C153" s="541">
        <v>0.434</v>
      </c>
      <c r="D153" s="541">
        <v>1.9E-2</v>
      </c>
      <c r="E153" s="541" t="s">
        <v>88</v>
      </c>
      <c r="F153" s="570" t="s">
        <v>88</v>
      </c>
      <c r="G153" s="542">
        <v>0.34150000000000003</v>
      </c>
      <c r="H153" s="542" t="s">
        <v>88</v>
      </c>
      <c r="I153" s="542">
        <v>0.33810000000000001</v>
      </c>
    </row>
    <row r="154" spans="1:9">
      <c r="A154" s="526" t="s">
        <v>422</v>
      </c>
      <c r="B154" s="540">
        <v>4.2900000000000001E-2</v>
      </c>
      <c r="C154" s="540">
        <v>0.1855</v>
      </c>
      <c r="D154" s="540">
        <v>6.1000000000000004E-3</v>
      </c>
      <c r="E154" s="540" t="s">
        <v>88</v>
      </c>
      <c r="F154" s="568" t="s">
        <v>88</v>
      </c>
      <c r="G154" s="271">
        <v>0.1278</v>
      </c>
      <c r="H154" s="271" t="s">
        <v>88</v>
      </c>
      <c r="I154" s="271">
        <v>0.1265</v>
      </c>
    </row>
    <row r="155" spans="1:9">
      <c r="A155" s="525" t="s">
        <v>423</v>
      </c>
      <c r="B155" s="551">
        <v>3.3759000000000001</v>
      </c>
      <c r="C155" s="551">
        <v>3.7214999999999998</v>
      </c>
      <c r="D155" s="551">
        <v>3.5684999999999998</v>
      </c>
      <c r="E155" s="551">
        <v>2.0537000000000001</v>
      </c>
      <c r="F155" s="572" t="s">
        <v>88</v>
      </c>
      <c r="G155" s="552">
        <v>3.6204000000000001</v>
      </c>
      <c r="H155" s="552">
        <v>2.0537000000000001</v>
      </c>
      <c r="I155" s="552">
        <v>3.6051000000000002</v>
      </c>
    </row>
    <row r="156" spans="1:9">
      <c r="A156" s="529" t="s">
        <v>470</v>
      </c>
      <c r="B156" s="544">
        <v>3.5400000000000001E-2</v>
      </c>
      <c r="C156" s="544">
        <v>0.23730000000000001</v>
      </c>
      <c r="D156" s="544">
        <v>6.8999999999999999E-3</v>
      </c>
      <c r="E156" s="544">
        <v>9.4200000000000006E-2</v>
      </c>
      <c r="F156" s="576" t="s">
        <v>88</v>
      </c>
      <c r="G156" s="545">
        <v>0.15870000000000001</v>
      </c>
      <c r="H156" s="545">
        <v>9.4200000000000006E-2</v>
      </c>
      <c r="I156" s="545">
        <v>0.15809999999999999</v>
      </c>
    </row>
    <row r="157" spans="1:9">
      <c r="A157" s="527" t="s">
        <v>424</v>
      </c>
      <c r="B157" s="541">
        <v>0.65759999999999996</v>
      </c>
      <c r="C157" s="541">
        <v>1.1851</v>
      </c>
      <c r="D157" s="541">
        <v>1.2749999999999999</v>
      </c>
      <c r="E157" s="541">
        <v>1.7455000000000001</v>
      </c>
      <c r="F157" s="570" t="s">
        <v>88</v>
      </c>
      <c r="G157" s="542">
        <v>1.0753999999999999</v>
      </c>
      <c r="H157" s="542">
        <v>1.7455000000000001</v>
      </c>
      <c r="I157" s="542">
        <v>1.0819000000000001</v>
      </c>
    </row>
    <row r="158" spans="1:9">
      <c r="A158" s="529" t="s">
        <v>425</v>
      </c>
      <c r="B158" s="544">
        <v>2.5354999999999999</v>
      </c>
      <c r="C158" s="544">
        <v>2.1339000000000001</v>
      </c>
      <c r="D158" s="544">
        <v>2.2866</v>
      </c>
      <c r="E158" s="544">
        <v>0.214</v>
      </c>
      <c r="F158" s="576" t="s">
        <v>88</v>
      </c>
      <c r="G158" s="545">
        <v>2.2479</v>
      </c>
      <c r="H158" s="545">
        <v>0.214</v>
      </c>
      <c r="I158" s="545">
        <v>2.2281</v>
      </c>
    </row>
    <row r="159" spans="1:9">
      <c r="A159" s="525" t="s">
        <v>426</v>
      </c>
      <c r="B159" s="551">
        <v>9.0870999999999995</v>
      </c>
      <c r="C159" s="551">
        <v>13.7385</v>
      </c>
      <c r="D159" s="551">
        <v>7.8484999999999996</v>
      </c>
      <c r="E159" s="551">
        <v>7.3413000000000004</v>
      </c>
      <c r="F159" s="572" t="s">
        <v>88</v>
      </c>
      <c r="G159" s="552">
        <v>11.8485</v>
      </c>
      <c r="H159" s="552">
        <v>7.3413000000000004</v>
      </c>
      <c r="I159" s="552">
        <v>11.804600000000001</v>
      </c>
    </row>
    <row r="160" spans="1:9">
      <c r="A160" s="526" t="s">
        <v>471</v>
      </c>
      <c r="B160" s="540">
        <v>2.8299999999999999E-2</v>
      </c>
      <c r="C160" s="540">
        <v>0.20730000000000001</v>
      </c>
      <c r="D160" s="540">
        <v>1.7600000000000001E-2</v>
      </c>
      <c r="E160" s="540">
        <v>9.5999999999999992E-3</v>
      </c>
      <c r="F160" s="568" t="s">
        <v>88</v>
      </c>
      <c r="G160" s="271">
        <v>0.13969999999999999</v>
      </c>
      <c r="H160" s="271">
        <v>9.5999999999999992E-3</v>
      </c>
      <c r="I160" s="271">
        <v>0.1384</v>
      </c>
    </row>
    <row r="161" spans="1:9">
      <c r="A161" s="527" t="s">
        <v>427</v>
      </c>
      <c r="B161" s="541">
        <v>7.9821</v>
      </c>
      <c r="C161" s="541">
        <v>11.995900000000001</v>
      </c>
      <c r="D161" s="541">
        <v>6.6696</v>
      </c>
      <c r="E161" s="541">
        <v>7.3263999999999996</v>
      </c>
      <c r="F161" s="570" t="s">
        <v>88</v>
      </c>
      <c r="G161" s="542">
        <v>10.3314</v>
      </c>
      <c r="H161" s="542">
        <v>7.3263999999999996</v>
      </c>
      <c r="I161" s="542">
        <v>10.302099999999999</v>
      </c>
    </row>
    <row r="162" spans="1:9">
      <c r="A162" s="526" t="s">
        <v>428</v>
      </c>
      <c r="B162" s="540">
        <v>0.74370000000000003</v>
      </c>
      <c r="C162" s="540">
        <v>0.97629999999999995</v>
      </c>
      <c r="D162" s="540">
        <v>1.1612</v>
      </c>
      <c r="E162" s="540">
        <v>5.3E-3</v>
      </c>
      <c r="F162" s="568" t="s">
        <v>88</v>
      </c>
      <c r="G162" s="271">
        <v>0.94799999999999995</v>
      </c>
      <c r="H162" s="271">
        <v>5.3E-3</v>
      </c>
      <c r="I162" s="271">
        <v>0.93879999999999997</v>
      </c>
    </row>
    <row r="163" spans="1:9">
      <c r="A163" s="525" t="s">
        <v>429</v>
      </c>
      <c r="B163" s="551">
        <v>5.1707999999999998</v>
      </c>
      <c r="C163" s="551">
        <v>6.2986000000000004</v>
      </c>
      <c r="D163" s="551">
        <v>3.6057999999999999</v>
      </c>
      <c r="E163" s="551">
        <v>11.3507</v>
      </c>
      <c r="F163" s="572" t="s">
        <v>88</v>
      </c>
      <c r="G163" s="552">
        <v>5.6657999999999999</v>
      </c>
      <c r="H163" s="552">
        <v>11.3507</v>
      </c>
      <c r="I163" s="552">
        <v>5.7213000000000003</v>
      </c>
    </row>
    <row r="164" spans="1:9">
      <c r="A164" s="526" t="s">
        <v>472</v>
      </c>
      <c r="B164" s="540">
        <v>1.0107999999999999</v>
      </c>
      <c r="C164" s="540">
        <v>0.75090000000000001</v>
      </c>
      <c r="D164" s="540">
        <v>0.68189999999999995</v>
      </c>
      <c r="E164" s="540" t="s">
        <v>88</v>
      </c>
      <c r="F164" s="568" t="s">
        <v>88</v>
      </c>
      <c r="G164" s="271">
        <v>0.80159999999999998</v>
      </c>
      <c r="H164" s="271" t="s">
        <v>88</v>
      </c>
      <c r="I164" s="271">
        <v>0.79379999999999995</v>
      </c>
    </row>
    <row r="165" spans="1:9">
      <c r="A165" s="527" t="s">
        <v>430</v>
      </c>
      <c r="B165" s="541">
        <v>2.1307</v>
      </c>
      <c r="C165" s="541">
        <v>1.0172000000000001</v>
      </c>
      <c r="D165" s="541">
        <v>0.18890000000000001</v>
      </c>
      <c r="E165" s="541">
        <v>0.75160000000000005</v>
      </c>
      <c r="F165" s="570" t="s">
        <v>88</v>
      </c>
      <c r="G165" s="542">
        <v>1.1607000000000001</v>
      </c>
      <c r="H165" s="542">
        <v>0.75160000000000005</v>
      </c>
      <c r="I165" s="542">
        <v>1.1567000000000001</v>
      </c>
    </row>
    <row r="166" spans="1:9">
      <c r="A166" s="529" t="s">
        <v>431</v>
      </c>
      <c r="B166" s="544">
        <v>1.3026</v>
      </c>
      <c r="C166" s="544">
        <v>2.1595</v>
      </c>
      <c r="D166" s="544">
        <v>1.661</v>
      </c>
      <c r="E166" s="544">
        <v>0.72199999999999998</v>
      </c>
      <c r="F166" s="576" t="s">
        <v>88</v>
      </c>
      <c r="G166" s="545">
        <v>1.8923000000000001</v>
      </c>
      <c r="H166" s="545">
        <v>0.72199999999999998</v>
      </c>
      <c r="I166" s="545">
        <v>1.8809</v>
      </c>
    </row>
    <row r="167" spans="1:9">
      <c r="A167" s="528" t="s">
        <v>432</v>
      </c>
      <c r="B167" s="541" t="s">
        <v>88</v>
      </c>
      <c r="C167" s="541">
        <v>7.3000000000000001E-3</v>
      </c>
      <c r="D167" s="541" t="s">
        <v>88</v>
      </c>
      <c r="E167" s="541" t="s">
        <v>88</v>
      </c>
      <c r="F167" s="570" t="s">
        <v>88</v>
      </c>
      <c r="G167" s="542">
        <v>4.5999999999999999E-3</v>
      </c>
      <c r="H167" s="542" t="s">
        <v>88</v>
      </c>
      <c r="I167" s="542">
        <v>4.5999999999999999E-3</v>
      </c>
    </row>
    <row r="168" spans="1:9">
      <c r="A168" s="529" t="s">
        <v>433</v>
      </c>
      <c r="B168" s="540">
        <v>3.3399999999999999E-2</v>
      </c>
      <c r="C168" s="540">
        <v>1.0126999999999999</v>
      </c>
      <c r="D168" s="540">
        <v>0.2472</v>
      </c>
      <c r="E168" s="540" t="s">
        <v>88</v>
      </c>
      <c r="F168" s="568" t="s">
        <v>88</v>
      </c>
      <c r="G168" s="271">
        <v>0.68030000000000002</v>
      </c>
      <c r="H168" s="271" t="s">
        <v>88</v>
      </c>
      <c r="I168" s="271">
        <v>0.67369999999999997</v>
      </c>
    </row>
    <row r="169" spans="1:9">
      <c r="A169" s="528" t="s">
        <v>434</v>
      </c>
      <c r="B169" s="546">
        <v>0.3715</v>
      </c>
      <c r="C169" s="546">
        <v>0.88759999999999994</v>
      </c>
      <c r="D169" s="546">
        <v>0.79139999999999999</v>
      </c>
      <c r="E169" s="546">
        <v>9.8771000000000004</v>
      </c>
      <c r="F169" s="580" t="s">
        <v>88</v>
      </c>
      <c r="G169" s="547">
        <v>0.75480000000000003</v>
      </c>
      <c r="H169" s="547">
        <v>9.8771000000000004</v>
      </c>
      <c r="I169" s="547">
        <v>0.84379999999999999</v>
      </c>
    </row>
    <row r="170" spans="1:9" s="7" customFormat="1">
      <c r="A170" s="559" t="s">
        <v>494</v>
      </c>
      <c r="B170" s="560">
        <v>0.67600000000000005</v>
      </c>
      <c r="C170" s="560">
        <v>1.2945</v>
      </c>
      <c r="D170" s="560">
        <v>2.1903000000000001</v>
      </c>
      <c r="E170" s="560">
        <v>7.4833999999999996</v>
      </c>
      <c r="F170" s="578" t="s">
        <v>88</v>
      </c>
      <c r="G170" s="561">
        <v>1.2748999999999999</v>
      </c>
      <c r="H170" s="561">
        <v>7.4833999999999996</v>
      </c>
      <c r="I170" s="561">
        <v>1.3354999999999999</v>
      </c>
    </row>
    <row r="171" spans="1:9">
      <c r="A171" s="528" t="s">
        <v>473</v>
      </c>
      <c r="B171" s="546">
        <v>0.19439999999999999</v>
      </c>
      <c r="C171" s="546">
        <v>0.71319999999999995</v>
      </c>
      <c r="D171" s="546">
        <v>1.1859999999999999</v>
      </c>
      <c r="E171" s="546">
        <v>7.4833999999999996</v>
      </c>
      <c r="F171" s="580" t="s">
        <v>88</v>
      </c>
      <c r="G171" s="547">
        <v>0.65839999999999999</v>
      </c>
      <c r="H171" s="547">
        <v>7.4833999999999996</v>
      </c>
      <c r="I171" s="547">
        <v>0.72489999999999999</v>
      </c>
    </row>
    <row r="172" spans="1:9">
      <c r="A172" s="529" t="s">
        <v>570</v>
      </c>
      <c r="B172" s="544">
        <v>0.37419999999999998</v>
      </c>
      <c r="C172" s="544">
        <v>0.52849999999999997</v>
      </c>
      <c r="D172" s="544">
        <v>1.0043</v>
      </c>
      <c r="E172" s="544" t="s">
        <v>88</v>
      </c>
      <c r="F172" s="576" t="s">
        <v>88</v>
      </c>
      <c r="G172" s="545">
        <v>0.5585</v>
      </c>
      <c r="H172" s="545" t="s">
        <v>88</v>
      </c>
      <c r="I172" s="545">
        <v>0.55300000000000005</v>
      </c>
    </row>
    <row r="173" spans="1:9">
      <c r="A173" s="556" t="s">
        <v>435</v>
      </c>
      <c r="B173" s="557">
        <v>9.4156999999999993</v>
      </c>
      <c r="C173" s="557">
        <v>14.349500000000001</v>
      </c>
      <c r="D173" s="557">
        <v>19.691600000000001</v>
      </c>
      <c r="E173" s="557">
        <v>10.845700000000001</v>
      </c>
      <c r="F173" s="582" t="s">
        <v>88</v>
      </c>
      <c r="G173" s="558">
        <v>13.9445</v>
      </c>
      <c r="H173" s="558">
        <v>10.845700000000001</v>
      </c>
      <c r="I173" s="558">
        <v>13.914199999999999</v>
      </c>
    </row>
    <row r="174" spans="1:9">
      <c r="A174" s="529" t="s">
        <v>474</v>
      </c>
      <c r="B174" s="544">
        <v>1.43</v>
      </c>
      <c r="C174" s="544">
        <v>2.4355000000000002</v>
      </c>
      <c r="D174" s="544">
        <v>4.8635999999999999</v>
      </c>
      <c r="E174" s="544">
        <v>2.782</v>
      </c>
      <c r="F174" s="576" t="s">
        <v>88</v>
      </c>
      <c r="G174" s="545">
        <v>2.5377999999999998</v>
      </c>
      <c r="H174" s="545">
        <v>2.782</v>
      </c>
      <c r="I174" s="545">
        <v>2.5402</v>
      </c>
    </row>
    <row r="175" spans="1:9">
      <c r="A175" s="528" t="s">
        <v>436</v>
      </c>
      <c r="B175" s="546">
        <v>0.1542</v>
      </c>
      <c r="C175" s="546">
        <v>0.48580000000000001</v>
      </c>
      <c r="D175" s="546">
        <v>0.22559999999999999</v>
      </c>
      <c r="E175" s="546" t="s">
        <v>88</v>
      </c>
      <c r="F175" s="580" t="s">
        <v>88</v>
      </c>
      <c r="G175" s="547">
        <v>0.37309999999999999</v>
      </c>
      <c r="H175" s="547" t="s">
        <v>88</v>
      </c>
      <c r="I175" s="547">
        <v>0.3695</v>
      </c>
    </row>
    <row r="176" spans="1:9">
      <c r="A176" s="529" t="s">
        <v>437</v>
      </c>
      <c r="B176" s="544">
        <v>2.1334</v>
      </c>
      <c r="C176" s="544">
        <v>3.2887</v>
      </c>
      <c r="D176" s="544">
        <v>3.9897</v>
      </c>
      <c r="E176" s="544">
        <v>1.8210999999999999</v>
      </c>
      <c r="F176" s="576" t="s">
        <v>88</v>
      </c>
      <c r="G176" s="545">
        <v>3.1179000000000001</v>
      </c>
      <c r="H176" s="545">
        <v>1.8210999999999999</v>
      </c>
      <c r="I176" s="545">
        <v>3.1053000000000002</v>
      </c>
    </row>
    <row r="177" spans="1:9">
      <c r="A177" s="528" t="s">
        <v>438</v>
      </c>
      <c r="B177" s="546">
        <v>0.13739999999999999</v>
      </c>
      <c r="C177" s="546">
        <v>0.8004</v>
      </c>
      <c r="D177" s="546">
        <v>0.9052</v>
      </c>
      <c r="E177" s="546" t="s">
        <v>88</v>
      </c>
      <c r="F177" s="580" t="s">
        <v>88</v>
      </c>
      <c r="G177" s="547">
        <v>0.6613</v>
      </c>
      <c r="H177" s="547" t="s">
        <v>88</v>
      </c>
      <c r="I177" s="547">
        <v>0.65490000000000004</v>
      </c>
    </row>
    <row r="178" spans="1:9">
      <c r="A178" s="586" t="s">
        <v>439</v>
      </c>
      <c r="B178" s="592">
        <v>3.0700000000000002E-2</v>
      </c>
      <c r="C178" s="592">
        <v>8.4900000000000003E-2</v>
      </c>
      <c r="D178" s="592">
        <v>0.29170000000000001</v>
      </c>
      <c r="E178" s="592" t="s">
        <v>88</v>
      </c>
      <c r="F178" s="594" t="s">
        <v>88</v>
      </c>
      <c r="G178" s="593">
        <v>0.1009</v>
      </c>
      <c r="H178" s="593" t="s">
        <v>88</v>
      </c>
      <c r="I178" s="593">
        <v>9.9900000000000003E-2</v>
      </c>
    </row>
    <row r="179" spans="1:9" s="47" customFormat="1">
      <c r="A179" s="528" t="s">
        <v>440</v>
      </c>
      <c r="B179" s="546">
        <v>3.7383999999999999</v>
      </c>
      <c r="C179" s="546">
        <v>5.8632999999999997</v>
      </c>
      <c r="D179" s="546">
        <v>9.4093999999999998</v>
      </c>
      <c r="E179" s="546">
        <v>6.2427000000000001</v>
      </c>
      <c r="F179" s="580" t="s">
        <v>88</v>
      </c>
      <c r="G179" s="547">
        <v>5.8606999999999996</v>
      </c>
      <c r="H179" s="547">
        <v>6.2427000000000001</v>
      </c>
      <c r="I179" s="547">
        <v>5.8644999999999996</v>
      </c>
    </row>
    <row r="180" spans="1:9" s="7" customFormat="1">
      <c r="A180" s="553" t="s">
        <v>441</v>
      </c>
      <c r="B180" s="554">
        <v>6.5384000000000002</v>
      </c>
      <c r="C180" s="554">
        <v>11.661099999999999</v>
      </c>
      <c r="D180" s="554">
        <v>13.1251</v>
      </c>
      <c r="E180" s="554">
        <v>29.782599999999999</v>
      </c>
      <c r="F180" s="574" t="s">
        <v>88</v>
      </c>
      <c r="G180" s="555">
        <v>10.677</v>
      </c>
      <c r="H180" s="555">
        <v>29.782599999999999</v>
      </c>
      <c r="I180" s="555">
        <v>10.863300000000001</v>
      </c>
    </row>
    <row r="181" spans="1:9">
      <c r="A181" s="527" t="s">
        <v>442</v>
      </c>
      <c r="B181" s="541">
        <v>3.3999999999999998E-3</v>
      </c>
      <c r="C181" s="541">
        <v>1.1599999999999999E-2</v>
      </c>
      <c r="D181" s="541">
        <v>1.5900000000000001E-2</v>
      </c>
      <c r="E181" s="541" t="s">
        <v>88</v>
      </c>
      <c r="F181" s="570" t="s">
        <v>88</v>
      </c>
      <c r="G181" s="542">
        <v>1.03E-2</v>
      </c>
      <c r="H181" s="542" t="s">
        <v>88</v>
      </c>
      <c r="I181" s="542">
        <v>1.0200000000000001E-2</v>
      </c>
    </row>
    <row r="182" spans="1:9">
      <c r="A182" s="526" t="s">
        <v>443</v>
      </c>
      <c r="B182" s="540">
        <v>3.0099999999999998E-2</v>
      </c>
      <c r="C182" s="540">
        <v>0.28149999999999997</v>
      </c>
      <c r="D182" s="540">
        <v>1.1101000000000001</v>
      </c>
      <c r="E182" s="540">
        <v>3.6412</v>
      </c>
      <c r="F182" s="568" t="s">
        <v>88</v>
      </c>
      <c r="G182" s="271">
        <v>0.33760000000000001</v>
      </c>
      <c r="H182" s="271">
        <v>3.6412</v>
      </c>
      <c r="I182" s="271">
        <v>0.36980000000000002</v>
      </c>
    </row>
    <row r="183" spans="1:9">
      <c r="A183" s="527" t="s">
        <v>444</v>
      </c>
      <c r="B183" s="541">
        <v>6.0705999999999998</v>
      </c>
      <c r="C183" s="541">
        <v>10.7849</v>
      </c>
      <c r="D183" s="541">
        <v>11.805400000000001</v>
      </c>
      <c r="E183" s="541">
        <v>26.141400000000001</v>
      </c>
      <c r="F183" s="570" t="s">
        <v>88</v>
      </c>
      <c r="G183" s="542">
        <v>9.8341999999999992</v>
      </c>
      <c r="H183" s="542">
        <v>26.141400000000001</v>
      </c>
      <c r="I183" s="542">
        <v>9.9931999999999999</v>
      </c>
    </row>
    <row r="184" spans="1:9">
      <c r="A184" s="526" t="s">
        <v>445</v>
      </c>
      <c r="B184" s="540">
        <v>0.43440000000000001</v>
      </c>
      <c r="C184" s="540">
        <v>0.58309999999999995</v>
      </c>
      <c r="D184" s="540">
        <v>0.19370000000000001</v>
      </c>
      <c r="E184" s="540" t="s">
        <v>88</v>
      </c>
      <c r="F184" s="568" t="s">
        <v>88</v>
      </c>
      <c r="G184" s="271">
        <v>0.49490000000000001</v>
      </c>
      <c r="H184" s="271" t="s">
        <v>88</v>
      </c>
      <c r="I184" s="271">
        <v>0.49009999999999998</v>
      </c>
    </row>
    <row r="185" spans="1:9" s="7" customFormat="1">
      <c r="A185" s="525" t="s">
        <v>446</v>
      </c>
      <c r="B185" s="551">
        <v>5.7316000000000003</v>
      </c>
      <c r="C185" s="551">
        <v>10.9229</v>
      </c>
      <c r="D185" s="551">
        <v>9.0452999999999992</v>
      </c>
      <c r="E185" s="551">
        <v>67.9739</v>
      </c>
      <c r="F185" s="572" t="s">
        <v>88</v>
      </c>
      <c r="G185" s="552">
        <v>9.4617000000000004</v>
      </c>
      <c r="H185" s="552">
        <v>67.9739</v>
      </c>
      <c r="I185" s="552">
        <v>10.032400000000001</v>
      </c>
    </row>
    <row r="186" spans="1:9" s="47" customFormat="1">
      <c r="A186" s="526" t="s">
        <v>447</v>
      </c>
      <c r="B186" s="540">
        <v>3.4569000000000001</v>
      </c>
      <c r="C186" s="540">
        <v>7.0701999999999998</v>
      </c>
      <c r="D186" s="540">
        <v>6.9461000000000004</v>
      </c>
      <c r="E186" s="540">
        <v>46.113300000000002</v>
      </c>
      <c r="F186" s="568" t="s">
        <v>88</v>
      </c>
      <c r="G186" s="271">
        <v>6.2164000000000001</v>
      </c>
      <c r="H186" s="271">
        <v>46.113300000000002</v>
      </c>
      <c r="I186" s="271">
        <v>6.6055000000000001</v>
      </c>
    </row>
    <row r="187" spans="1:9">
      <c r="A187" s="527" t="s">
        <v>448</v>
      </c>
      <c r="B187" s="541">
        <v>3.0000000000000001E-3</v>
      </c>
      <c r="C187" s="541">
        <v>1.9E-3</v>
      </c>
      <c r="D187" s="541">
        <v>8.2000000000000007E-3</v>
      </c>
      <c r="E187" s="541" t="s">
        <v>88</v>
      </c>
      <c r="F187" s="570" t="s">
        <v>88</v>
      </c>
      <c r="G187" s="542">
        <v>3.0000000000000001E-3</v>
      </c>
      <c r="H187" s="542" t="s">
        <v>88</v>
      </c>
      <c r="I187" s="542">
        <v>3.0000000000000001E-3</v>
      </c>
    </row>
    <row r="188" spans="1:9">
      <c r="A188" s="526" t="s">
        <v>449</v>
      </c>
      <c r="B188" s="540">
        <v>1.6420999999999999</v>
      </c>
      <c r="C188" s="540">
        <v>2.5468000000000002</v>
      </c>
      <c r="D188" s="540">
        <v>0.9829</v>
      </c>
      <c r="E188" s="540">
        <v>21.6875</v>
      </c>
      <c r="F188" s="568" t="s">
        <v>88</v>
      </c>
      <c r="G188" s="271">
        <v>2.1215000000000002</v>
      </c>
      <c r="H188" s="271">
        <v>21.6875</v>
      </c>
      <c r="I188" s="271">
        <v>2.3123</v>
      </c>
    </row>
    <row r="189" spans="1:9">
      <c r="A189" s="527" t="s">
        <v>450</v>
      </c>
      <c r="B189" s="541">
        <v>0.2</v>
      </c>
      <c r="C189" s="541">
        <v>0.67810000000000004</v>
      </c>
      <c r="D189" s="541">
        <v>1.1081000000000001</v>
      </c>
      <c r="E189" s="541">
        <v>0.1731</v>
      </c>
      <c r="F189" s="570" t="s">
        <v>88</v>
      </c>
      <c r="G189" s="542">
        <v>0.62680000000000002</v>
      </c>
      <c r="H189" s="542">
        <v>0.1731</v>
      </c>
      <c r="I189" s="542">
        <v>0.62229999999999996</v>
      </c>
    </row>
    <row r="190" spans="1:9" s="7" customFormat="1">
      <c r="A190" s="553" t="s">
        <v>451</v>
      </c>
      <c r="B190" s="554">
        <v>33.962899999999998</v>
      </c>
      <c r="C190" s="554">
        <v>9.2250999999999994</v>
      </c>
      <c r="D190" s="554">
        <v>5.7568000000000001</v>
      </c>
      <c r="E190" s="554">
        <v>6.8967000000000001</v>
      </c>
      <c r="F190" s="574" t="s">
        <v>88</v>
      </c>
      <c r="G190" s="555">
        <v>14.474299999999999</v>
      </c>
      <c r="H190" s="555">
        <v>6.8967000000000001</v>
      </c>
      <c r="I190" s="555">
        <v>14.400399999999999</v>
      </c>
    </row>
    <row r="191" spans="1:9">
      <c r="A191" s="562" t="s">
        <v>453</v>
      </c>
      <c r="B191" s="563">
        <f>SUM(B139,B143,B148,B155,B159,B163,B170,B173,B180,B185,B190)</f>
        <v>89.342200000000005</v>
      </c>
      <c r="C191" s="563">
        <f t="shared" ref="C191:I191" si="7">SUM(C139,C143,C148,C155,C159,C163,C170,C173,C180,C185,C190)</f>
        <v>88.151600000000002</v>
      </c>
      <c r="D191" s="563">
        <f t="shared" si="7"/>
        <v>75.5578</v>
      </c>
      <c r="E191" s="563">
        <f t="shared" si="7"/>
        <v>152.90430000000001</v>
      </c>
      <c r="F191" s="584" t="s">
        <v>88</v>
      </c>
      <c r="G191" s="563">
        <f t="shared" si="7"/>
        <v>86.688999999999993</v>
      </c>
      <c r="H191" s="563">
        <f t="shared" si="7"/>
        <v>152.90430000000001</v>
      </c>
      <c r="I191" s="563">
        <f t="shared" si="7"/>
        <v>87.334900000000005</v>
      </c>
    </row>
    <row r="192" spans="1:9">
      <c r="A192" s="565" t="s">
        <v>490</v>
      </c>
      <c r="B192" s="3"/>
      <c r="C192" s="213"/>
      <c r="D192" s="3"/>
      <c r="E192" s="3"/>
      <c r="F192" s="213"/>
      <c r="G192" s="3"/>
      <c r="H192" s="3"/>
      <c r="I192" s="3"/>
    </row>
    <row r="193" spans="1:9">
      <c r="A193" s="38" t="s">
        <v>495</v>
      </c>
      <c r="B193" s="3"/>
      <c r="C193" s="213"/>
      <c r="D193" s="3"/>
      <c r="E193" s="3"/>
      <c r="F193" s="213"/>
      <c r="G193" s="3"/>
      <c r="H193" s="3"/>
      <c r="I193" s="3"/>
    </row>
    <row r="194" spans="1:9">
      <c r="A194" s="243" t="s">
        <v>662</v>
      </c>
      <c r="B194" s="3"/>
      <c r="C194" s="213"/>
      <c r="D194" s="3"/>
      <c r="E194" s="3"/>
      <c r="F194" s="213"/>
      <c r="G194" s="3"/>
      <c r="H194" s="3"/>
      <c r="I194" s="3"/>
    </row>
    <row r="196" spans="1:9" ht="87" customHeight="1">
      <c r="A196" s="753" t="s">
        <v>496</v>
      </c>
      <c r="B196" s="754"/>
      <c r="C196" s="754"/>
      <c r="D196" s="754"/>
      <c r="E196" s="754"/>
      <c r="F196" s="754"/>
      <c r="G196" s="754"/>
      <c r="H196" s="754"/>
      <c r="I196" s="755"/>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98" orientation="landscape" useFirstPageNumber="1" r:id="rId1"/>
  <headerFooter>
    <oddHeader>&amp;RLes groupements à fiscalité propre en 2017</oddHeader>
    <oddFooter>&amp;LDirection Générale des Collectivités Locales / DESL&amp;C&amp;P&amp;RMise en ligne : mars 2019</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2.xml><?xml version="1.0" encoding="utf-8"?>
<worksheet xmlns="http://schemas.openxmlformats.org/spreadsheetml/2006/main" xmlns:r="http://schemas.openxmlformats.org/officeDocument/2006/relationships">
  <sheetPr>
    <tabColor rgb="FF00B050"/>
  </sheetPr>
  <dimension ref="A1:I196"/>
  <sheetViews>
    <sheetView view="pageBreakPreview" zoomScale="60" zoomScaleNormal="100" workbookViewId="0">
      <selection activeCell="D3" sqref="D3"/>
    </sheetView>
  </sheetViews>
  <sheetFormatPr baseColWidth="10" defaultRowHeight="12.75"/>
  <cols>
    <col min="1" max="1" width="80.5703125" customWidth="1"/>
    <col min="2" max="9" width="17.28515625" customWidth="1"/>
  </cols>
  <sheetData>
    <row r="1" spans="1:9" ht="21">
      <c r="A1" s="9" t="s">
        <v>576</v>
      </c>
    </row>
    <row r="2" spans="1:9" ht="12.75" customHeight="1">
      <c r="A2" s="9"/>
    </row>
    <row r="3" spans="1:9" ht="17.25" customHeight="1">
      <c r="A3" s="88" t="s">
        <v>716</v>
      </c>
    </row>
    <row r="4" spans="1:9" ht="13.5" thickBot="1">
      <c r="A4" s="206"/>
      <c r="I4" s="443" t="s">
        <v>452</v>
      </c>
    </row>
    <row r="5" spans="1:9" ht="12.75" customHeight="1">
      <c r="A5" s="205" t="s">
        <v>483</v>
      </c>
      <c r="B5" s="530" t="s">
        <v>99</v>
      </c>
      <c r="C5" s="530" t="s">
        <v>100</v>
      </c>
      <c r="D5" s="530" t="s">
        <v>101</v>
      </c>
      <c r="E5" s="530" t="s">
        <v>341</v>
      </c>
      <c r="F5" s="531">
        <v>300000</v>
      </c>
      <c r="G5" s="532" t="s">
        <v>492</v>
      </c>
      <c r="H5" s="532" t="s">
        <v>492</v>
      </c>
      <c r="I5" s="532" t="s">
        <v>467</v>
      </c>
    </row>
    <row r="6" spans="1:9" ht="12.75" customHeight="1">
      <c r="A6" s="204"/>
      <c r="B6" s="533" t="s">
        <v>38</v>
      </c>
      <c r="C6" s="533" t="s">
        <v>38</v>
      </c>
      <c r="D6" s="533" t="s">
        <v>38</v>
      </c>
      <c r="E6" s="533" t="s">
        <v>38</v>
      </c>
      <c r="F6" s="533" t="s">
        <v>39</v>
      </c>
      <c r="G6" s="534" t="s">
        <v>458</v>
      </c>
      <c r="H6" s="534" t="s">
        <v>357</v>
      </c>
      <c r="I6" s="534" t="s">
        <v>493</v>
      </c>
    </row>
    <row r="7" spans="1:9" ht="12.75" customHeight="1" thickBot="1">
      <c r="A7" s="207"/>
      <c r="B7" s="535" t="s">
        <v>102</v>
      </c>
      <c r="C7" s="535" t="s">
        <v>103</v>
      </c>
      <c r="D7" s="535" t="s">
        <v>104</v>
      </c>
      <c r="E7" s="535" t="s">
        <v>342</v>
      </c>
      <c r="F7" s="535" t="s">
        <v>105</v>
      </c>
      <c r="G7" s="536" t="s">
        <v>357</v>
      </c>
      <c r="H7" s="536" t="s">
        <v>105</v>
      </c>
      <c r="I7" s="536" t="s">
        <v>459</v>
      </c>
    </row>
    <row r="8" spans="1:9" ht="12.75" customHeight="1"/>
    <row r="9" spans="1:9" ht="14.25" customHeight="1">
      <c r="A9" s="548" t="s">
        <v>407</v>
      </c>
      <c r="B9" s="549">
        <v>326.59629999999999</v>
      </c>
      <c r="C9" s="549">
        <v>1002.1688</v>
      </c>
      <c r="D9" s="549">
        <v>203.9974</v>
      </c>
      <c r="E9" s="549">
        <v>15.7651</v>
      </c>
      <c r="F9" s="549" t="s">
        <v>88</v>
      </c>
      <c r="G9" s="550">
        <v>1532.7625</v>
      </c>
      <c r="H9" s="550">
        <v>15.7651</v>
      </c>
      <c r="I9" s="550">
        <v>1548.5275999999999</v>
      </c>
    </row>
    <row r="10" spans="1:9" ht="14.25" customHeight="1">
      <c r="A10" s="526" t="s">
        <v>408</v>
      </c>
      <c r="B10" s="540">
        <v>283.09719999999999</v>
      </c>
      <c r="C10" s="540">
        <v>883.70730000000003</v>
      </c>
      <c r="D10" s="540">
        <v>175.2928</v>
      </c>
      <c r="E10" s="540">
        <v>15.400499999999999</v>
      </c>
      <c r="F10" s="540" t="s">
        <v>88</v>
      </c>
      <c r="G10" s="271">
        <v>1342.0972999999999</v>
      </c>
      <c r="H10" s="271">
        <v>15.400499999999999</v>
      </c>
      <c r="I10" s="271">
        <v>1357.4978000000001</v>
      </c>
    </row>
    <row r="11" spans="1:9" ht="14.25" customHeight="1">
      <c r="A11" s="527" t="s">
        <v>409</v>
      </c>
      <c r="B11" s="541">
        <v>6.1369999999999996</v>
      </c>
      <c r="C11" s="541">
        <v>23.122299999999999</v>
      </c>
      <c r="D11" s="541">
        <v>6.1946000000000003</v>
      </c>
      <c r="E11" s="541">
        <v>0.33110000000000001</v>
      </c>
      <c r="F11" s="541" t="s">
        <v>88</v>
      </c>
      <c r="G11" s="542">
        <v>35.453899999999997</v>
      </c>
      <c r="H11" s="542">
        <v>0.33110000000000001</v>
      </c>
      <c r="I11" s="542">
        <v>35.784999999999997</v>
      </c>
    </row>
    <row r="12" spans="1:9" ht="14.25" customHeight="1">
      <c r="A12" s="526" t="s">
        <v>410</v>
      </c>
      <c r="B12" s="540">
        <v>8.3299999999999999E-2</v>
      </c>
      <c r="C12" s="540">
        <v>0.6018</v>
      </c>
      <c r="D12" s="540">
        <v>2.5999999999999999E-3</v>
      </c>
      <c r="E12" s="540">
        <v>3.3500000000000002E-2</v>
      </c>
      <c r="F12" s="540" t="s">
        <v>88</v>
      </c>
      <c r="G12" s="271">
        <v>0.68779999999999997</v>
      </c>
      <c r="H12" s="271">
        <v>3.3500000000000002E-2</v>
      </c>
      <c r="I12" s="271">
        <v>0.72119999999999995</v>
      </c>
    </row>
    <row r="13" spans="1:9" ht="14.25" customHeight="1">
      <c r="A13" s="525" t="s">
        <v>411</v>
      </c>
      <c r="B13" s="551">
        <v>26.799700000000001</v>
      </c>
      <c r="C13" s="551">
        <v>113.22239999999999</v>
      </c>
      <c r="D13" s="551">
        <v>20.809000000000001</v>
      </c>
      <c r="E13" s="551" t="s">
        <v>88</v>
      </c>
      <c r="F13" s="551" t="s">
        <v>88</v>
      </c>
      <c r="G13" s="552">
        <v>160.83109999999999</v>
      </c>
      <c r="H13" s="552" t="s">
        <v>88</v>
      </c>
      <c r="I13" s="552">
        <v>160.83109999999999</v>
      </c>
    </row>
    <row r="14" spans="1:9" ht="14.25" customHeight="1">
      <c r="A14" s="526" t="s">
        <v>412</v>
      </c>
      <c r="B14" s="540">
        <v>5.3013000000000003</v>
      </c>
      <c r="C14" s="540">
        <v>13.781700000000001</v>
      </c>
      <c r="D14" s="540">
        <v>1.3976</v>
      </c>
      <c r="E14" s="540" t="s">
        <v>88</v>
      </c>
      <c r="F14" s="540" t="s">
        <v>88</v>
      </c>
      <c r="G14" s="271">
        <v>20.480599999999999</v>
      </c>
      <c r="H14" s="271" t="s">
        <v>88</v>
      </c>
      <c r="I14" s="271">
        <v>20.480599999999999</v>
      </c>
    </row>
    <row r="15" spans="1:9" ht="14.25" customHeight="1">
      <c r="A15" s="527" t="s">
        <v>413</v>
      </c>
      <c r="B15" s="541">
        <v>16.437200000000001</v>
      </c>
      <c r="C15" s="541">
        <v>77.546199999999999</v>
      </c>
      <c r="D15" s="541">
        <v>19.185199999999998</v>
      </c>
      <c r="E15" s="541" t="s">
        <v>88</v>
      </c>
      <c r="F15" s="541" t="s">
        <v>88</v>
      </c>
      <c r="G15" s="542">
        <v>113.1686</v>
      </c>
      <c r="H15" s="542" t="s">
        <v>88</v>
      </c>
      <c r="I15" s="542">
        <v>113.1686</v>
      </c>
    </row>
    <row r="16" spans="1:9" ht="14.25" customHeight="1">
      <c r="A16" s="526" t="s">
        <v>414</v>
      </c>
      <c r="B16" s="540">
        <v>3.0562999999999998</v>
      </c>
      <c r="C16" s="540">
        <v>10.3438</v>
      </c>
      <c r="D16" s="540">
        <v>0.15040000000000001</v>
      </c>
      <c r="E16" s="540" t="s">
        <v>88</v>
      </c>
      <c r="F16" s="540" t="s">
        <v>88</v>
      </c>
      <c r="G16" s="271">
        <v>13.5505</v>
      </c>
      <c r="H16" s="271" t="s">
        <v>88</v>
      </c>
      <c r="I16" s="271">
        <v>13.5505</v>
      </c>
    </row>
    <row r="17" spans="1:9" ht="14.25" customHeight="1">
      <c r="A17" s="543" t="s">
        <v>415</v>
      </c>
      <c r="B17" s="541">
        <v>0.74550000000000005</v>
      </c>
      <c r="C17" s="541">
        <v>5.7514000000000003</v>
      </c>
      <c r="D17" s="541">
        <v>3.0099999999999998E-2</v>
      </c>
      <c r="E17" s="541" t="s">
        <v>88</v>
      </c>
      <c r="F17" s="541" t="s">
        <v>88</v>
      </c>
      <c r="G17" s="542">
        <v>6.5270999999999999</v>
      </c>
      <c r="H17" s="542" t="s">
        <v>88</v>
      </c>
      <c r="I17" s="542">
        <v>6.5270999999999999</v>
      </c>
    </row>
    <row r="18" spans="1:9" ht="14.25" customHeight="1">
      <c r="A18" s="553" t="s">
        <v>416</v>
      </c>
      <c r="B18" s="554">
        <v>82.974599999999995</v>
      </c>
      <c r="C18" s="554">
        <v>171.6686</v>
      </c>
      <c r="D18" s="554">
        <v>14.1251</v>
      </c>
      <c r="E18" s="554">
        <v>1.9300000000000001E-2</v>
      </c>
      <c r="F18" s="554" t="s">
        <v>88</v>
      </c>
      <c r="G18" s="555">
        <v>268.76839999999999</v>
      </c>
      <c r="H18" s="555">
        <v>1.9300000000000001E-2</v>
      </c>
      <c r="I18" s="555">
        <v>268.78769999999997</v>
      </c>
    </row>
    <row r="19" spans="1:9" ht="14.25" customHeight="1">
      <c r="A19" s="527" t="s">
        <v>469</v>
      </c>
      <c r="B19" s="541">
        <v>4.9397000000000002</v>
      </c>
      <c r="C19" s="541">
        <v>12.725899999999999</v>
      </c>
      <c r="D19" s="541">
        <v>0.27639999999999998</v>
      </c>
      <c r="E19" s="541" t="s">
        <v>88</v>
      </c>
      <c r="F19" s="541" t="s">
        <v>88</v>
      </c>
      <c r="G19" s="542">
        <v>17.942</v>
      </c>
      <c r="H19" s="542" t="s">
        <v>88</v>
      </c>
      <c r="I19" s="542">
        <v>17.942</v>
      </c>
    </row>
    <row r="20" spans="1:9" ht="14.25" customHeight="1">
      <c r="A20" s="526" t="s">
        <v>418</v>
      </c>
      <c r="B20" s="540">
        <v>45.975200000000001</v>
      </c>
      <c r="C20" s="540">
        <v>75.259</v>
      </c>
      <c r="D20" s="540">
        <v>6.5278</v>
      </c>
      <c r="E20" s="540" t="s">
        <v>88</v>
      </c>
      <c r="F20" s="540" t="s">
        <v>88</v>
      </c>
      <c r="G20" s="271">
        <v>127.762</v>
      </c>
      <c r="H20" s="271" t="s">
        <v>88</v>
      </c>
      <c r="I20" s="271">
        <v>127.762</v>
      </c>
    </row>
    <row r="21" spans="1:9" ht="14.25" customHeight="1">
      <c r="A21" s="543" t="s">
        <v>419</v>
      </c>
      <c r="B21" s="541">
        <v>0.31740000000000002</v>
      </c>
      <c r="C21" s="541">
        <v>4.5171000000000001</v>
      </c>
      <c r="D21" s="541">
        <v>0.79810000000000003</v>
      </c>
      <c r="E21" s="541" t="s">
        <v>88</v>
      </c>
      <c r="F21" s="541" t="s">
        <v>88</v>
      </c>
      <c r="G21" s="542">
        <v>5.6326000000000001</v>
      </c>
      <c r="H21" s="542" t="s">
        <v>88</v>
      </c>
      <c r="I21" s="542">
        <v>5.6326000000000001</v>
      </c>
    </row>
    <row r="22" spans="1:9" ht="14.25" customHeight="1">
      <c r="A22" s="526" t="s">
        <v>420</v>
      </c>
      <c r="B22" s="540">
        <v>0.33879999999999999</v>
      </c>
      <c r="C22" s="540">
        <v>2.8359000000000001</v>
      </c>
      <c r="D22" s="540">
        <v>2.2725</v>
      </c>
      <c r="E22" s="540">
        <v>1.9300000000000001E-2</v>
      </c>
      <c r="F22" s="540" t="s">
        <v>88</v>
      </c>
      <c r="G22" s="271">
        <v>5.4471999999999996</v>
      </c>
      <c r="H22" s="271">
        <v>1.9300000000000001E-2</v>
      </c>
      <c r="I22" s="271">
        <v>5.4664999999999999</v>
      </c>
    </row>
    <row r="23" spans="1:9" ht="14.25" customHeight="1">
      <c r="A23" s="527" t="s">
        <v>421</v>
      </c>
      <c r="B23" s="541">
        <v>23.090699999999998</v>
      </c>
      <c r="C23" s="541">
        <v>59.7605</v>
      </c>
      <c r="D23" s="541">
        <v>1.9585999999999999</v>
      </c>
      <c r="E23" s="541" t="s">
        <v>88</v>
      </c>
      <c r="F23" s="541" t="s">
        <v>88</v>
      </c>
      <c r="G23" s="542">
        <v>84.809799999999996</v>
      </c>
      <c r="H23" s="542" t="s">
        <v>88</v>
      </c>
      <c r="I23" s="542">
        <v>84.809799999999996</v>
      </c>
    </row>
    <row r="24" spans="1:9" ht="14.25" customHeight="1">
      <c r="A24" s="526" t="s">
        <v>422</v>
      </c>
      <c r="B24" s="540">
        <v>4.8423999999999996</v>
      </c>
      <c r="C24" s="540">
        <v>13.053699999999999</v>
      </c>
      <c r="D24" s="540">
        <v>2.1082999999999998</v>
      </c>
      <c r="E24" s="540" t="s">
        <v>88</v>
      </c>
      <c r="F24" s="540" t="s">
        <v>88</v>
      </c>
      <c r="G24" s="271">
        <v>20.0044</v>
      </c>
      <c r="H24" s="271" t="s">
        <v>88</v>
      </c>
      <c r="I24" s="271">
        <v>20.0044</v>
      </c>
    </row>
    <row r="25" spans="1:9" ht="14.25" customHeight="1">
      <c r="A25" s="525" t="s">
        <v>423</v>
      </c>
      <c r="B25" s="551">
        <v>56.711599999999997</v>
      </c>
      <c r="C25" s="551">
        <v>227.6</v>
      </c>
      <c r="D25" s="551">
        <v>42.509799999999998</v>
      </c>
      <c r="E25" s="551">
        <v>2.6966999999999999</v>
      </c>
      <c r="F25" s="551" t="s">
        <v>88</v>
      </c>
      <c r="G25" s="552">
        <v>326.82139999999998</v>
      </c>
      <c r="H25" s="552">
        <v>2.6966999999999999</v>
      </c>
      <c r="I25" s="552">
        <v>329.5181</v>
      </c>
    </row>
    <row r="26" spans="1:9" ht="14.25" customHeight="1">
      <c r="A26" s="529" t="s">
        <v>470</v>
      </c>
      <c r="B26" s="544">
        <v>2.4352</v>
      </c>
      <c r="C26" s="544">
        <v>12.3794</v>
      </c>
      <c r="D26" s="544">
        <v>1.1564000000000001</v>
      </c>
      <c r="E26" s="544">
        <v>0.29720000000000002</v>
      </c>
      <c r="F26" s="544" t="s">
        <v>88</v>
      </c>
      <c r="G26" s="545">
        <v>15.971</v>
      </c>
      <c r="H26" s="545">
        <v>0.29720000000000002</v>
      </c>
      <c r="I26" s="545">
        <v>16.2681</v>
      </c>
    </row>
    <row r="27" spans="1:9" ht="14.25" customHeight="1">
      <c r="A27" s="527" t="s">
        <v>424</v>
      </c>
      <c r="B27" s="541">
        <v>26.491599999999998</v>
      </c>
      <c r="C27" s="541">
        <v>109.58150000000001</v>
      </c>
      <c r="D27" s="541">
        <v>23.762699999999999</v>
      </c>
      <c r="E27" s="541">
        <v>2.3521000000000001</v>
      </c>
      <c r="F27" s="541" t="s">
        <v>88</v>
      </c>
      <c r="G27" s="542">
        <v>159.83580000000001</v>
      </c>
      <c r="H27" s="542">
        <v>2.3521000000000001</v>
      </c>
      <c r="I27" s="542">
        <v>162.18790000000001</v>
      </c>
    </row>
    <row r="28" spans="1:9" ht="14.25" customHeight="1">
      <c r="A28" s="529" t="s">
        <v>425</v>
      </c>
      <c r="B28" s="544">
        <v>25.147600000000001</v>
      </c>
      <c r="C28" s="544">
        <v>88.701599999999999</v>
      </c>
      <c r="D28" s="544">
        <v>17.543199999999999</v>
      </c>
      <c r="E28" s="544">
        <v>4.7399999999999998E-2</v>
      </c>
      <c r="F28" s="544" t="s">
        <v>88</v>
      </c>
      <c r="G28" s="545">
        <v>131.39240000000001</v>
      </c>
      <c r="H28" s="545">
        <v>4.7399999999999998E-2</v>
      </c>
      <c r="I28" s="545">
        <v>131.43979999999999</v>
      </c>
    </row>
    <row r="29" spans="1:9" ht="14.25" customHeight="1">
      <c r="A29" s="525" t="s">
        <v>426</v>
      </c>
      <c r="B29" s="551">
        <v>163.0343</v>
      </c>
      <c r="C29" s="551">
        <v>561.8904</v>
      </c>
      <c r="D29" s="551">
        <v>106.464</v>
      </c>
      <c r="E29" s="551">
        <v>5.5355999999999996</v>
      </c>
      <c r="F29" s="551" t="s">
        <v>88</v>
      </c>
      <c r="G29" s="552">
        <v>831.38869999999997</v>
      </c>
      <c r="H29" s="552">
        <v>5.5355999999999996</v>
      </c>
      <c r="I29" s="552">
        <v>836.92430000000002</v>
      </c>
    </row>
    <row r="30" spans="1:9" ht="14.25" customHeight="1">
      <c r="A30" s="526" t="s">
        <v>471</v>
      </c>
      <c r="B30" s="540">
        <v>5.9772999999999996</v>
      </c>
      <c r="C30" s="540">
        <v>19.8841</v>
      </c>
      <c r="D30" s="540">
        <v>7.2511999999999999</v>
      </c>
      <c r="E30" s="540">
        <v>0.75380000000000003</v>
      </c>
      <c r="F30" s="540" t="s">
        <v>88</v>
      </c>
      <c r="G30" s="271">
        <v>33.1126</v>
      </c>
      <c r="H30" s="271">
        <v>0.75380000000000003</v>
      </c>
      <c r="I30" s="271">
        <v>33.866399999999999</v>
      </c>
    </row>
    <row r="31" spans="1:9" ht="14.25" customHeight="1">
      <c r="A31" s="527" t="s">
        <v>427</v>
      </c>
      <c r="B31" s="541">
        <v>95.811999999999998</v>
      </c>
      <c r="C31" s="541">
        <v>339.6277</v>
      </c>
      <c r="D31" s="541">
        <v>57.1571</v>
      </c>
      <c r="E31" s="541">
        <v>4.3212000000000002</v>
      </c>
      <c r="F31" s="541" t="s">
        <v>88</v>
      </c>
      <c r="G31" s="542">
        <v>492.59679999999997</v>
      </c>
      <c r="H31" s="542">
        <v>4.3212000000000002</v>
      </c>
      <c r="I31" s="542">
        <v>496.91800000000001</v>
      </c>
    </row>
    <row r="32" spans="1:9" ht="14.25" customHeight="1">
      <c r="A32" s="526" t="s">
        <v>428</v>
      </c>
      <c r="B32" s="540">
        <v>53.756100000000004</v>
      </c>
      <c r="C32" s="540">
        <v>166.3426</v>
      </c>
      <c r="D32" s="540">
        <v>41.994700000000002</v>
      </c>
      <c r="E32" s="540">
        <v>0.4607</v>
      </c>
      <c r="F32" s="540" t="s">
        <v>88</v>
      </c>
      <c r="G32" s="271">
        <v>262.09339999999997</v>
      </c>
      <c r="H32" s="271">
        <v>0.4607</v>
      </c>
      <c r="I32" s="271">
        <v>262.55410000000001</v>
      </c>
    </row>
    <row r="33" spans="1:9" ht="14.25" customHeight="1">
      <c r="A33" s="525" t="s">
        <v>429</v>
      </c>
      <c r="B33" s="551">
        <v>126.54640000000001</v>
      </c>
      <c r="C33" s="551">
        <v>439.58199999999999</v>
      </c>
      <c r="D33" s="551">
        <v>78.823899999999995</v>
      </c>
      <c r="E33" s="551">
        <v>13.2264</v>
      </c>
      <c r="F33" s="551" t="s">
        <v>88</v>
      </c>
      <c r="G33" s="552">
        <v>644.95230000000004</v>
      </c>
      <c r="H33" s="552">
        <v>13.2264</v>
      </c>
      <c r="I33" s="552">
        <v>658.17870000000005</v>
      </c>
    </row>
    <row r="34" spans="1:9" ht="14.25" customHeight="1">
      <c r="A34" s="526" t="s">
        <v>472</v>
      </c>
      <c r="B34" s="540">
        <v>14.0212</v>
      </c>
      <c r="C34" s="540">
        <v>46.2791</v>
      </c>
      <c r="D34" s="540">
        <v>6.6936</v>
      </c>
      <c r="E34" s="540">
        <v>5.9900000000000002E-2</v>
      </c>
      <c r="F34" s="540" t="s">
        <v>88</v>
      </c>
      <c r="G34" s="271">
        <v>66.993899999999996</v>
      </c>
      <c r="H34" s="271">
        <v>5.9900000000000002E-2</v>
      </c>
      <c r="I34" s="271">
        <v>67.053799999999995</v>
      </c>
    </row>
    <row r="35" spans="1:9" ht="14.25" customHeight="1">
      <c r="A35" s="527" t="s">
        <v>430</v>
      </c>
      <c r="B35" s="541">
        <v>11.905099999999999</v>
      </c>
      <c r="C35" s="541">
        <v>15.8515</v>
      </c>
      <c r="D35" s="541">
        <v>0.69940000000000002</v>
      </c>
      <c r="E35" s="541">
        <v>0.1908</v>
      </c>
      <c r="F35" s="541" t="s">
        <v>88</v>
      </c>
      <c r="G35" s="542">
        <v>28.456</v>
      </c>
      <c r="H35" s="542">
        <v>0.1908</v>
      </c>
      <c r="I35" s="542">
        <v>28.646699999999999</v>
      </c>
    </row>
    <row r="36" spans="1:9" ht="14.25" customHeight="1">
      <c r="A36" s="529" t="s">
        <v>431</v>
      </c>
      <c r="B36" s="544">
        <v>64.3369</v>
      </c>
      <c r="C36" s="544">
        <v>237.57249999999999</v>
      </c>
      <c r="D36" s="544">
        <v>45.002200000000002</v>
      </c>
      <c r="E36" s="544">
        <v>1.7765</v>
      </c>
      <c r="F36" s="544" t="s">
        <v>88</v>
      </c>
      <c r="G36" s="545">
        <v>346.91149999999999</v>
      </c>
      <c r="H36" s="545">
        <v>1.7765</v>
      </c>
      <c r="I36" s="545">
        <v>348.68799999999999</v>
      </c>
    </row>
    <row r="37" spans="1:9" ht="14.25" customHeight="1">
      <c r="A37" s="528" t="s">
        <v>432</v>
      </c>
      <c r="B37" s="541">
        <v>4.2200000000000001E-2</v>
      </c>
      <c r="C37" s="541">
        <v>0.62780000000000002</v>
      </c>
      <c r="D37" s="541">
        <v>0.43830000000000002</v>
      </c>
      <c r="E37" s="541">
        <v>7.0000000000000001E-3</v>
      </c>
      <c r="F37" s="541" t="s">
        <v>88</v>
      </c>
      <c r="G37" s="542">
        <v>1.1083000000000001</v>
      </c>
      <c r="H37" s="542">
        <v>7.0000000000000001E-3</v>
      </c>
      <c r="I37" s="542">
        <v>1.1153</v>
      </c>
    </row>
    <row r="38" spans="1:9" ht="14.25" customHeight="1">
      <c r="A38" s="529" t="s">
        <v>433</v>
      </c>
      <c r="B38" s="540">
        <v>4.2634999999999996</v>
      </c>
      <c r="C38" s="540">
        <v>40.455500000000001</v>
      </c>
      <c r="D38" s="540">
        <v>4.0467000000000004</v>
      </c>
      <c r="E38" s="540">
        <v>0.2339</v>
      </c>
      <c r="F38" s="540" t="s">
        <v>88</v>
      </c>
      <c r="G38" s="271">
        <v>48.765700000000002</v>
      </c>
      <c r="H38" s="271">
        <v>0.2339</v>
      </c>
      <c r="I38" s="271">
        <v>48.999499999999998</v>
      </c>
    </row>
    <row r="39" spans="1:9" ht="14.25" customHeight="1">
      <c r="A39" s="528" t="s">
        <v>434</v>
      </c>
      <c r="B39" s="546">
        <v>21.1418</v>
      </c>
      <c r="C39" s="546">
        <v>73.756900000000002</v>
      </c>
      <c r="D39" s="546">
        <v>21.750800000000002</v>
      </c>
      <c r="E39" s="546">
        <v>10.958399999999999</v>
      </c>
      <c r="F39" s="546" t="s">
        <v>88</v>
      </c>
      <c r="G39" s="547">
        <v>116.6495</v>
      </c>
      <c r="H39" s="547">
        <v>10.958399999999999</v>
      </c>
      <c r="I39" s="547">
        <v>127.6079</v>
      </c>
    </row>
    <row r="40" spans="1:9" s="7" customFormat="1" ht="14.25" customHeight="1">
      <c r="A40" s="559" t="s">
        <v>494</v>
      </c>
      <c r="B40" s="560">
        <v>7.1407999999999996</v>
      </c>
      <c r="C40" s="560">
        <v>37.590299999999999</v>
      </c>
      <c r="D40" s="560">
        <v>11.425800000000001</v>
      </c>
      <c r="E40" s="560">
        <v>2.0045999999999999</v>
      </c>
      <c r="F40" s="560" t="s">
        <v>88</v>
      </c>
      <c r="G40" s="561">
        <v>56.156799999999997</v>
      </c>
      <c r="H40" s="561">
        <v>2.0045999999999999</v>
      </c>
      <c r="I40" s="561">
        <v>58.161499999999997</v>
      </c>
    </row>
    <row r="41" spans="1:9" ht="14.25" customHeight="1">
      <c r="A41" s="528" t="s">
        <v>473</v>
      </c>
      <c r="B41" s="546">
        <v>3.0470000000000002</v>
      </c>
      <c r="C41" s="546">
        <v>22.8277</v>
      </c>
      <c r="D41" s="546">
        <v>7.8727999999999998</v>
      </c>
      <c r="E41" s="546">
        <v>2.0045999999999999</v>
      </c>
      <c r="F41" s="546" t="s">
        <v>88</v>
      </c>
      <c r="G41" s="547">
        <v>33.747500000000002</v>
      </c>
      <c r="H41" s="547">
        <v>2.0045999999999999</v>
      </c>
      <c r="I41" s="547">
        <v>35.752099999999999</v>
      </c>
    </row>
    <row r="42" spans="1:9" ht="14.25" customHeight="1">
      <c r="A42" s="529" t="s">
        <v>570</v>
      </c>
      <c r="B42" s="544">
        <v>3.1015999999999999</v>
      </c>
      <c r="C42" s="544">
        <v>12.2</v>
      </c>
      <c r="D42" s="544">
        <v>3.5529000000000002</v>
      </c>
      <c r="E42" s="544" t="s">
        <v>88</v>
      </c>
      <c r="F42" s="544" t="s">
        <v>88</v>
      </c>
      <c r="G42" s="545">
        <v>18.854399999999998</v>
      </c>
      <c r="H42" s="545" t="s">
        <v>88</v>
      </c>
      <c r="I42" s="545">
        <v>18.854399999999998</v>
      </c>
    </row>
    <row r="43" spans="1:9" ht="14.25" customHeight="1">
      <c r="A43" s="556" t="s">
        <v>435</v>
      </c>
      <c r="B43" s="557">
        <v>259.45269999999999</v>
      </c>
      <c r="C43" s="557">
        <v>1048.5702000000001</v>
      </c>
      <c r="D43" s="557">
        <v>303.93389999999999</v>
      </c>
      <c r="E43" s="557">
        <v>17.4467</v>
      </c>
      <c r="F43" s="557" t="s">
        <v>88</v>
      </c>
      <c r="G43" s="558">
        <v>1611.9567999999999</v>
      </c>
      <c r="H43" s="558">
        <v>17.4467</v>
      </c>
      <c r="I43" s="558">
        <v>1629.4034999999999</v>
      </c>
    </row>
    <row r="44" spans="1:9" ht="14.25" customHeight="1">
      <c r="A44" s="529" t="s">
        <v>474</v>
      </c>
      <c r="B44" s="544">
        <v>28.7151</v>
      </c>
      <c r="C44" s="544">
        <v>112.6807</v>
      </c>
      <c r="D44" s="544">
        <v>41.040399999999998</v>
      </c>
      <c r="E44" s="544">
        <v>3.0150999999999999</v>
      </c>
      <c r="F44" s="544" t="s">
        <v>88</v>
      </c>
      <c r="G44" s="545">
        <v>182.43629999999999</v>
      </c>
      <c r="H44" s="545">
        <v>3.0150999999999999</v>
      </c>
      <c r="I44" s="545">
        <v>185.4513</v>
      </c>
    </row>
    <row r="45" spans="1:9" ht="14.25" customHeight="1">
      <c r="A45" s="528" t="s">
        <v>436</v>
      </c>
      <c r="B45" s="546">
        <v>3.9807999999999999</v>
      </c>
      <c r="C45" s="546">
        <v>24.488800000000001</v>
      </c>
      <c r="D45" s="546">
        <v>10.3141</v>
      </c>
      <c r="E45" s="546" t="s">
        <v>88</v>
      </c>
      <c r="F45" s="546" t="s">
        <v>88</v>
      </c>
      <c r="G45" s="547">
        <v>38.783700000000003</v>
      </c>
      <c r="H45" s="547" t="s">
        <v>88</v>
      </c>
      <c r="I45" s="547">
        <v>38.783700000000003</v>
      </c>
    </row>
    <row r="46" spans="1:9" s="7" customFormat="1" ht="14.25" customHeight="1">
      <c r="A46" s="529" t="s">
        <v>437</v>
      </c>
      <c r="B46" s="544">
        <v>165.31049999999999</v>
      </c>
      <c r="C46" s="544">
        <v>663.98099999999999</v>
      </c>
      <c r="D46" s="544">
        <v>192.4066</v>
      </c>
      <c r="E46" s="544">
        <v>12.444000000000001</v>
      </c>
      <c r="F46" s="544" t="s">
        <v>88</v>
      </c>
      <c r="G46" s="545">
        <v>1021.6981</v>
      </c>
      <c r="H46" s="545">
        <v>12.444000000000001</v>
      </c>
      <c r="I46" s="545">
        <v>1034.1421</v>
      </c>
    </row>
    <row r="47" spans="1:9" ht="14.25" customHeight="1">
      <c r="A47" s="528" t="s">
        <v>438</v>
      </c>
      <c r="B47" s="546">
        <v>2.0158</v>
      </c>
      <c r="C47" s="546">
        <v>25.2331</v>
      </c>
      <c r="D47" s="546">
        <v>7.2130999999999998</v>
      </c>
      <c r="E47" s="546" t="s">
        <v>88</v>
      </c>
      <c r="F47" s="546" t="s">
        <v>88</v>
      </c>
      <c r="G47" s="547">
        <v>34.462000000000003</v>
      </c>
      <c r="H47" s="547" t="s">
        <v>88</v>
      </c>
      <c r="I47" s="547">
        <v>34.462000000000003</v>
      </c>
    </row>
    <row r="48" spans="1:9" ht="15.75" customHeight="1">
      <c r="A48" s="586" t="s">
        <v>439</v>
      </c>
      <c r="B48" s="592">
        <v>0.70030000000000003</v>
      </c>
      <c r="C48" s="592">
        <v>15.7903</v>
      </c>
      <c r="D48" s="592">
        <v>8.5318000000000005</v>
      </c>
      <c r="E48" s="592">
        <v>1.1999999999999999E-3</v>
      </c>
      <c r="F48" s="592" t="s">
        <v>88</v>
      </c>
      <c r="G48" s="593">
        <v>25.022400000000001</v>
      </c>
      <c r="H48" s="593">
        <v>1.1999999999999999E-3</v>
      </c>
      <c r="I48" s="593">
        <v>25.023599999999998</v>
      </c>
    </row>
    <row r="49" spans="1:9" s="47" customFormat="1" ht="15.75" customHeight="1">
      <c r="A49" s="528" t="s">
        <v>440</v>
      </c>
      <c r="B49" s="546">
        <v>35.406599999999997</v>
      </c>
      <c r="C49" s="546">
        <v>135.72819999999999</v>
      </c>
      <c r="D49" s="546">
        <v>41.817599999999999</v>
      </c>
      <c r="E49" s="546">
        <v>1.9863999999999999</v>
      </c>
      <c r="F49" s="546" t="s">
        <v>88</v>
      </c>
      <c r="G49" s="547">
        <v>212.95240000000001</v>
      </c>
      <c r="H49" s="547">
        <v>1.9863999999999999</v>
      </c>
      <c r="I49" s="547">
        <v>214.93879999999999</v>
      </c>
    </row>
    <row r="50" spans="1:9" s="7" customFormat="1" ht="14.25" customHeight="1">
      <c r="A50" s="553" t="s">
        <v>441</v>
      </c>
      <c r="B50" s="554">
        <v>80.318899999999999</v>
      </c>
      <c r="C50" s="554">
        <v>297.34359999999998</v>
      </c>
      <c r="D50" s="554">
        <v>77.494500000000002</v>
      </c>
      <c r="E50" s="554">
        <v>9.5914999999999999</v>
      </c>
      <c r="F50" s="554" t="s">
        <v>88</v>
      </c>
      <c r="G50" s="555">
        <v>455.15699999999998</v>
      </c>
      <c r="H50" s="555">
        <v>9.5914999999999999</v>
      </c>
      <c r="I50" s="555">
        <v>464.74860000000001</v>
      </c>
    </row>
    <row r="51" spans="1:9" ht="14.25" customHeight="1">
      <c r="A51" s="527" t="s">
        <v>442</v>
      </c>
      <c r="B51" s="541">
        <v>10.943300000000001</v>
      </c>
      <c r="C51" s="541">
        <v>40.485900000000001</v>
      </c>
      <c r="D51" s="541">
        <v>9.5892999999999997</v>
      </c>
      <c r="E51" s="541" t="s">
        <v>88</v>
      </c>
      <c r="F51" s="541" t="s">
        <v>88</v>
      </c>
      <c r="G51" s="542">
        <v>61.018500000000003</v>
      </c>
      <c r="H51" s="542" t="s">
        <v>88</v>
      </c>
      <c r="I51" s="542">
        <v>61.018500000000003</v>
      </c>
    </row>
    <row r="52" spans="1:9" ht="14.25" customHeight="1">
      <c r="A52" s="526" t="s">
        <v>443</v>
      </c>
      <c r="B52" s="540">
        <v>6.1398999999999999</v>
      </c>
      <c r="C52" s="540">
        <v>19.7044</v>
      </c>
      <c r="D52" s="540">
        <v>11.2203</v>
      </c>
      <c r="E52" s="540">
        <v>0.78010000000000002</v>
      </c>
      <c r="F52" s="540" t="s">
        <v>88</v>
      </c>
      <c r="G52" s="271">
        <v>37.064599999999999</v>
      </c>
      <c r="H52" s="271">
        <v>0.78010000000000002</v>
      </c>
      <c r="I52" s="271">
        <v>37.844700000000003</v>
      </c>
    </row>
    <row r="53" spans="1:9" ht="14.25" customHeight="1">
      <c r="A53" s="527" t="s">
        <v>444</v>
      </c>
      <c r="B53" s="541">
        <v>60.6494</v>
      </c>
      <c r="C53" s="541">
        <v>226.7295</v>
      </c>
      <c r="D53" s="541">
        <v>55.759700000000002</v>
      </c>
      <c r="E53" s="541">
        <v>8.8114000000000008</v>
      </c>
      <c r="F53" s="541" t="s">
        <v>88</v>
      </c>
      <c r="G53" s="542">
        <v>343.13850000000002</v>
      </c>
      <c r="H53" s="542">
        <v>8.8114000000000008</v>
      </c>
      <c r="I53" s="542">
        <v>351.94990000000001</v>
      </c>
    </row>
    <row r="54" spans="1:9" ht="14.25" customHeight="1">
      <c r="A54" s="526" t="s">
        <v>445</v>
      </c>
      <c r="B54" s="540">
        <v>2.5863</v>
      </c>
      <c r="C54" s="540">
        <v>10.4238</v>
      </c>
      <c r="D54" s="540">
        <v>0.92520000000000002</v>
      </c>
      <c r="E54" s="540" t="s">
        <v>88</v>
      </c>
      <c r="F54" s="540" t="s">
        <v>88</v>
      </c>
      <c r="G54" s="271">
        <v>13.9354</v>
      </c>
      <c r="H54" s="271" t="s">
        <v>88</v>
      </c>
      <c r="I54" s="271">
        <v>13.9354</v>
      </c>
    </row>
    <row r="55" spans="1:9" s="7" customFormat="1" ht="14.25" customHeight="1">
      <c r="A55" s="525" t="s">
        <v>446</v>
      </c>
      <c r="B55" s="551">
        <v>75.588200000000001</v>
      </c>
      <c r="C55" s="551">
        <v>349.02620000000002</v>
      </c>
      <c r="D55" s="551">
        <v>72.601399999999998</v>
      </c>
      <c r="E55" s="551">
        <v>20.270900000000001</v>
      </c>
      <c r="F55" s="551" t="s">
        <v>88</v>
      </c>
      <c r="G55" s="552">
        <v>497.2158</v>
      </c>
      <c r="H55" s="552">
        <v>20.270900000000001</v>
      </c>
      <c r="I55" s="552">
        <v>517.48680000000002</v>
      </c>
    </row>
    <row r="56" spans="1:9" s="47" customFormat="1" ht="14.25" customHeight="1">
      <c r="A56" s="526" t="s">
        <v>447</v>
      </c>
      <c r="B56" s="540">
        <v>31.832000000000001</v>
      </c>
      <c r="C56" s="540">
        <v>183.00399999999999</v>
      </c>
      <c r="D56" s="540">
        <v>46.105499999999999</v>
      </c>
      <c r="E56" s="540">
        <v>12.8873</v>
      </c>
      <c r="F56" s="540" t="s">
        <v>88</v>
      </c>
      <c r="G56" s="271">
        <v>260.94150000000002</v>
      </c>
      <c r="H56" s="271">
        <v>12.8873</v>
      </c>
      <c r="I56" s="271">
        <v>273.8288</v>
      </c>
    </row>
    <row r="57" spans="1:9" ht="14.25" customHeight="1">
      <c r="A57" s="527" t="s">
        <v>448</v>
      </c>
      <c r="B57" s="541">
        <v>5.5500000000000001E-2</v>
      </c>
      <c r="C57" s="541">
        <v>1.0901000000000001</v>
      </c>
      <c r="D57" s="541">
        <v>0.26729999999999998</v>
      </c>
      <c r="E57" s="541" t="s">
        <v>88</v>
      </c>
      <c r="F57" s="541" t="s">
        <v>88</v>
      </c>
      <c r="G57" s="542">
        <v>1.4129</v>
      </c>
      <c r="H57" s="542" t="s">
        <v>88</v>
      </c>
      <c r="I57" s="542">
        <v>1.4129</v>
      </c>
    </row>
    <row r="58" spans="1:9" ht="14.25" customHeight="1">
      <c r="A58" s="526" t="s">
        <v>449</v>
      </c>
      <c r="B58" s="540">
        <v>35.316600000000001</v>
      </c>
      <c r="C58" s="540">
        <v>123.28449999999999</v>
      </c>
      <c r="D58" s="540">
        <v>19.3626</v>
      </c>
      <c r="E58" s="540">
        <v>7.2103999999999999</v>
      </c>
      <c r="F58" s="540" t="s">
        <v>88</v>
      </c>
      <c r="G58" s="271">
        <v>177.96369999999999</v>
      </c>
      <c r="H58" s="271">
        <v>7.2103999999999999</v>
      </c>
      <c r="I58" s="271">
        <v>185.17410000000001</v>
      </c>
    </row>
    <row r="59" spans="1:9" ht="14.25" customHeight="1">
      <c r="A59" s="527" t="s">
        <v>450</v>
      </c>
      <c r="B59" s="541">
        <v>3.3997999999999999</v>
      </c>
      <c r="C59" s="541">
        <v>20.742899999999999</v>
      </c>
      <c r="D59" s="541">
        <v>6.4756999999999998</v>
      </c>
      <c r="E59" s="541">
        <v>0.17319999999999999</v>
      </c>
      <c r="F59" s="541" t="s">
        <v>88</v>
      </c>
      <c r="G59" s="542">
        <v>30.618400000000001</v>
      </c>
      <c r="H59" s="542">
        <v>0.17319999999999999</v>
      </c>
      <c r="I59" s="542">
        <v>30.791599999999999</v>
      </c>
    </row>
    <row r="60" spans="1:9" s="7" customFormat="1" ht="14.25" customHeight="1">
      <c r="A60" s="553" t="s">
        <v>451</v>
      </c>
      <c r="B60" s="554">
        <v>667.64760000000001</v>
      </c>
      <c r="C60" s="554">
        <v>416.40469999999999</v>
      </c>
      <c r="D60" s="554">
        <v>46.735199999999999</v>
      </c>
      <c r="E60" s="554">
        <v>9.8061000000000007</v>
      </c>
      <c r="F60" s="554" t="s">
        <v>88</v>
      </c>
      <c r="G60" s="555">
        <v>1130.7874999999999</v>
      </c>
      <c r="H60" s="555">
        <v>9.8061000000000007</v>
      </c>
      <c r="I60" s="555">
        <v>1140.5935999999999</v>
      </c>
    </row>
    <row r="61" spans="1:9">
      <c r="A61" s="562" t="s">
        <v>453</v>
      </c>
      <c r="B61" s="563">
        <f>SUM(B9,B13,B18,B25,B29,B33,B40,B43,B50,B55,B60)</f>
        <v>1872.8110999999999</v>
      </c>
      <c r="C61" s="563">
        <f t="shared" ref="C61:I61" si="0">SUM(C9,C13,C18,C25,C29,C33,C40,C43,C50,C55,C60)</f>
        <v>4665.0671999999995</v>
      </c>
      <c r="D61" s="563">
        <f t="shared" si="0"/>
        <v>978.92</v>
      </c>
      <c r="E61" s="563">
        <f t="shared" si="0"/>
        <v>96.362899999999996</v>
      </c>
      <c r="F61" s="563" t="s">
        <v>88</v>
      </c>
      <c r="G61" s="563">
        <f t="shared" si="0"/>
        <v>7516.7983000000004</v>
      </c>
      <c r="H61" s="563">
        <f t="shared" si="0"/>
        <v>96.362899999999996</v>
      </c>
      <c r="I61" s="563">
        <f t="shared" si="0"/>
        <v>7613.1615000000002</v>
      </c>
    </row>
    <row r="62" spans="1:9">
      <c r="A62" s="565" t="s">
        <v>497</v>
      </c>
      <c r="B62" s="3"/>
      <c r="C62" s="213"/>
      <c r="D62" s="3"/>
      <c r="E62" s="3"/>
      <c r="F62" s="213"/>
      <c r="G62" s="3"/>
      <c r="H62" s="3"/>
      <c r="I62" s="3"/>
    </row>
    <row r="63" spans="1:9" ht="15" customHeight="1">
      <c r="A63" s="565" t="s">
        <v>574</v>
      </c>
      <c r="B63" s="3"/>
      <c r="C63" s="213"/>
      <c r="D63" s="3"/>
      <c r="E63" s="3"/>
      <c r="F63" s="213"/>
      <c r="G63" s="3"/>
      <c r="H63" s="3"/>
      <c r="I63" s="3"/>
    </row>
    <row r="64" spans="1:9">
      <c r="A64" s="565" t="s">
        <v>485</v>
      </c>
      <c r="B64" s="3"/>
      <c r="C64" s="213"/>
      <c r="D64" s="3"/>
      <c r="E64" s="3"/>
      <c r="F64" s="213"/>
      <c r="G64" s="3"/>
      <c r="H64" s="3"/>
      <c r="I64" s="3"/>
    </row>
    <row r="65" spans="1:9">
      <c r="A65" s="38" t="s">
        <v>495</v>
      </c>
      <c r="B65" s="3"/>
      <c r="C65" s="213"/>
      <c r="D65" s="3"/>
      <c r="E65" s="3"/>
      <c r="F65" s="213"/>
      <c r="G65" s="3"/>
      <c r="H65" s="3"/>
      <c r="I65" s="3"/>
    </row>
    <row r="66" spans="1:9">
      <c r="A66" s="243" t="s">
        <v>662</v>
      </c>
      <c r="B66" s="3"/>
      <c r="C66" s="213"/>
      <c r="D66" s="3"/>
      <c r="E66" s="3"/>
      <c r="F66" s="213"/>
      <c r="G66" s="3"/>
      <c r="H66" s="3"/>
      <c r="I66" s="3"/>
    </row>
    <row r="69" spans="1:9" ht="16.5">
      <c r="A69" s="88" t="s">
        <v>717</v>
      </c>
    </row>
    <row r="70" spans="1:9" ht="13.5" thickBot="1">
      <c r="A70" s="206"/>
      <c r="I70" s="443" t="s">
        <v>27</v>
      </c>
    </row>
    <row r="71" spans="1:9">
      <c r="A71" s="205" t="s">
        <v>483</v>
      </c>
      <c r="B71" s="530" t="s">
        <v>99</v>
      </c>
      <c r="C71" s="530" t="s">
        <v>100</v>
      </c>
      <c r="D71" s="530" t="s">
        <v>101</v>
      </c>
      <c r="E71" s="530" t="s">
        <v>341</v>
      </c>
      <c r="F71" s="531">
        <v>300000</v>
      </c>
      <c r="G71" s="532" t="s">
        <v>492</v>
      </c>
      <c r="H71" s="532" t="s">
        <v>492</v>
      </c>
      <c r="I71" s="532" t="s">
        <v>467</v>
      </c>
    </row>
    <row r="72" spans="1:9">
      <c r="A72" s="204"/>
      <c r="B72" s="533" t="s">
        <v>38</v>
      </c>
      <c r="C72" s="533" t="s">
        <v>38</v>
      </c>
      <c r="D72" s="533" t="s">
        <v>38</v>
      </c>
      <c r="E72" s="533" t="s">
        <v>38</v>
      </c>
      <c r="F72" s="533" t="s">
        <v>39</v>
      </c>
      <c r="G72" s="534" t="s">
        <v>458</v>
      </c>
      <c r="H72" s="534" t="s">
        <v>357</v>
      </c>
      <c r="I72" s="534" t="s">
        <v>493</v>
      </c>
    </row>
    <row r="73" spans="1:9" ht="13.5" thickBot="1">
      <c r="A73" s="207"/>
      <c r="B73" s="535" t="s">
        <v>102</v>
      </c>
      <c r="C73" s="535" t="s">
        <v>103</v>
      </c>
      <c r="D73" s="535" t="s">
        <v>104</v>
      </c>
      <c r="E73" s="535" t="s">
        <v>342</v>
      </c>
      <c r="F73" s="535" t="s">
        <v>105</v>
      </c>
      <c r="G73" s="536" t="s">
        <v>357</v>
      </c>
      <c r="H73" s="536" t="s">
        <v>105</v>
      </c>
      <c r="I73" s="536" t="s">
        <v>459</v>
      </c>
    </row>
    <row r="75" spans="1:9">
      <c r="A75" s="548" t="s">
        <v>407</v>
      </c>
      <c r="B75" s="566">
        <f t="shared" ref="B75:I84" si="1">IF(B9="-","-",B9/B$61)</f>
        <v>0.17438827653253444</v>
      </c>
      <c r="C75" s="566">
        <f t="shared" si="1"/>
        <v>0.21482408656406923</v>
      </c>
      <c r="D75" s="566">
        <f t="shared" si="1"/>
        <v>0.20839026682466391</v>
      </c>
      <c r="E75" s="566">
        <f t="shared" si="1"/>
        <v>0.16360134450084007</v>
      </c>
      <c r="F75" s="566" t="str">
        <f t="shared" si="1"/>
        <v>-</v>
      </c>
      <c r="G75" s="567">
        <f t="shared" si="1"/>
        <v>0.2039116175300327</v>
      </c>
      <c r="H75" s="567">
        <f t="shared" si="1"/>
        <v>0.16360134450084007</v>
      </c>
      <c r="I75" s="567">
        <f t="shared" si="1"/>
        <v>0.20340138587628803</v>
      </c>
    </row>
    <row r="76" spans="1:9">
      <c r="A76" s="526" t="s">
        <v>408</v>
      </c>
      <c r="B76" s="568">
        <f t="shared" si="1"/>
        <v>0.15116164144904951</v>
      </c>
      <c r="C76" s="568">
        <f t="shared" si="1"/>
        <v>0.18943077604541261</v>
      </c>
      <c r="D76" s="568">
        <f t="shared" si="1"/>
        <v>0.17906754382380582</v>
      </c>
      <c r="E76" s="568">
        <f t="shared" si="1"/>
        <v>0.15981773068265898</v>
      </c>
      <c r="F76" s="568" t="str">
        <f t="shared" si="1"/>
        <v>-</v>
      </c>
      <c r="G76" s="569">
        <f t="shared" si="1"/>
        <v>0.17854640319403006</v>
      </c>
      <c r="H76" s="569">
        <f t="shared" si="1"/>
        <v>0.15981773068265898</v>
      </c>
      <c r="I76" s="569">
        <f t="shared" si="1"/>
        <v>0.17830933968759236</v>
      </c>
    </row>
    <row r="77" spans="1:9">
      <c r="A77" s="527" t="s">
        <v>409</v>
      </c>
      <c r="B77" s="570">
        <f t="shared" si="1"/>
        <v>3.2768921542594446E-3</v>
      </c>
      <c r="C77" s="570">
        <f t="shared" si="1"/>
        <v>4.9564773686432643E-3</v>
      </c>
      <c r="D77" s="570">
        <f t="shared" si="1"/>
        <v>6.3279941159645331E-3</v>
      </c>
      <c r="E77" s="570">
        <f t="shared" si="1"/>
        <v>3.4359696522209275E-3</v>
      </c>
      <c r="F77" s="570" t="str">
        <f t="shared" si="1"/>
        <v>-</v>
      </c>
      <c r="G77" s="571">
        <f t="shared" si="1"/>
        <v>4.7166225013647095E-3</v>
      </c>
      <c r="H77" s="571">
        <f t="shared" si="1"/>
        <v>3.4359696522209275E-3</v>
      </c>
      <c r="I77" s="571">
        <f t="shared" si="1"/>
        <v>4.7004125684185208E-3</v>
      </c>
    </row>
    <row r="78" spans="1:9">
      <c r="A78" s="526" t="s">
        <v>410</v>
      </c>
      <c r="B78" s="568">
        <f t="shared" si="1"/>
        <v>4.4478591567510469E-5</v>
      </c>
      <c r="C78" s="568">
        <f t="shared" si="1"/>
        <v>1.2900135715086808E-4</v>
      </c>
      <c r="D78" s="568">
        <f t="shared" si="1"/>
        <v>2.6559882319290645E-6</v>
      </c>
      <c r="E78" s="568">
        <f t="shared" si="1"/>
        <v>3.4764416596013613E-4</v>
      </c>
      <c r="F78" s="568" t="str">
        <f t="shared" si="1"/>
        <v>-</v>
      </c>
      <c r="G78" s="569">
        <f t="shared" si="1"/>
        <v>9.1501723546313579E-5</v>
      </c>
      <c r="H78" s="569">
        <f t="shared" si="1"/>
        <v>3.4764416596013613E-4</v>
      </c>
      <c r="I78" s="569">
        <f t="shared" si="1"/>
        <v>9.4730684486333291E-5</v>
      </c>
    </row>
    <row r="79" spans="1:9">
      <c r="A79" s="525" t="s">
        <v>411</v>
      </c>
      <c r="B79" s="572">
        <f t="shared" si="1"/>
        <v>1.4309878876732417E-2</v>
      </c>
      <c r="C79" s="572">
        <f t="shared" si="1"/>
        <v>2.4270261315849858E-2</v>
      </c>
      <c r="D79" s="572">
        <f t="shared" si="1"/>
        <v>2.1257099660850737E-2</v>
      </c>
      <c r="E79" s="572" t="str">
        <f t="shared" si="1"/>
        <v>-</v>
      </c>
      <c r="F79" s="572" t="str">
        <f t="shared" si="1"/>
        <v>-</v>
      </c>
      <c r="G79" s="573">
        <f t="shared" si="1"/>
        <v>2.1396223974773938E-2</v>
      </c>
      <c r="H79" s="573" t="str">
        <f t="shared" si="1"/>
        <v>-</v>
      </c>
      <c r="I79" s="573">
        <f t="shared" si="1"/>
        <v>2.1125402370618301E-2</v>
      </c>
    </row>
    <row r="80" spans="1:9">
      <c r="A80" s="526" t="s">
        <v>412</v>
      </c>
      <c r="B80" s="568">
        <f t="shared" si="1"/>
        <v>2.8306645555443368E-3</v>
      </c>
      <c r="C80" s="568">
        <f t="shared" si="1"/>
        <v>2.9542339711633742E-3</v>
      </c>
      <c r="D80" s="568">
        <f t="shared" si="1"/>
        <v>1.427695828055408E-3</v>
      </c>
      <c r="E80" s="568" t="str">
        <f t="shared" si="1"/>
        <v>-</v>
      </c>
      <c r="F80" s="568" t="str">
        <f t="shared" si="1"/>
        <v>-</v>
      </c>
      <c r="G80" s="569">
        <f t="shared" si="1"/>
        <v>2.7246440815100756E-3</v>
      </c>
      <c r="H80" s="569" t="str">
        <f t="shared" si="1"/>
        <v>-</v>
      </c>
      <c r="I80" s="569">
        <f t="shared" si="1"/>
        <v>2.6901570392273955E-3</v>
      </c>
    </row>
    <row r="81" spans="1:9">
      <c r="A81" s="527" t="s">
        <v>413</v>
      </c>
      <c r="B81" s="570">
        <f t="shared" si="1"/>
        <v>8.7767527648677443E-3</v>
      </c>
      <c r="C81" s="570">
        <f t="shared" si="1"/>
        <v>1.662274018260659E-2</v>
      </c>
      <c r="D81" s="570">
        <f t="shared" si="1"/>
        <v>1.9598332856617495E-2</v>
      </c>
      <c r="E81" s="570" t="str">
        <f t="shared" si="1"/>
        <v>-</v>
      </c>
      <c r="F81" s="570" t="str">
        <f t="shared" si="1"/>
        <v>-</v>
      </c>
      <c r="G81" s="571">
        <f t="shared" si="1"/>
        <v>1.5055425925157523E-2</v>
      </c>
      <c r="H81" s="571" t="str">
        <f t="shared" si="1"/>
        <v>-</v>
      </c>
      <c r="I81" s="571">
        <f t="shared" si="1"/>
        <v>1.4864862646089933E-2</v>
      </c>
    </row>
    <row r="82" spans="1:9">
      <c r="A82" s="526" t="s">
        <v>414</v>
      </c>
      <c r="B82" s="568">
        <f t="shared" si="1"/>
        <v>1.6319318056156331E-3</v>
      </c>
      <c r="C82" s="568">
        <f t="shared" si="1"/>
        <v>2.2172885312348773E-3</v>
      </c>
      <c r="D82" s="568">
        <f t="shared" si="1"/>
        <v>1.5363870387774284E-4</v>
      </c>
      <c r="E82" s="568" t="str">
        <f t="shared" si="1"/>
        <v>-</v>
      </c>
      <c r="F82" s="568" t="str">
        <f t="shared" si="1"/>
        <v>-</v>
      </c>
      <c r="G82" s="569">
        <f t="shared" si="1"/>
        <v>1.8026957035683661E-3</v>
      </c>
      <c r="H82" s="569" t="str">
        <f t="shared" si="1"/>
        <v>-</v>
      </c>
      <c r="I82" s="569">
        <f t="shared" si="1"/>
        <v>1.7798781754465604E-3</v>
      </c>
    </row>
    <row r="83" spans="1:9">
      <c r="A83" s="543" t="s">
        <v>415</v>
      </c>
      <c r="B83" s="570">
        <f t="shared" si="1"/>
        <v>3.9806470604536681E-4</v>
      </c>
      <c r="C83" s="570">
        <f t="shared" si="1"/>
        <v>1.2328654129569669E-3</v>
      </c>
      <c r="D83" s="570">
        <f t="shared" si="1"/>
        <v>3.0748171454255711E-5</v>
      </c>
      <c r="E83" s="570" t="str">
        <f t="shared" si="1"/>
        <v>-</v>
      </c>
      <c r="F83" s="570" t="str">
        <f t="shared" si="1"/>
        <v>-</v>
      </c>
      <c r="G83" s="571">
        <f t="shared" si="1"/>
        <v>8.6833512614007476E-4</v>
      </c>
      <c r="H83" s="571" t="str">
        <f t="shared" si="1"/>
        <v>-</v>
      </c>
      <c r="I83" s="571">
        <f t="shared" si="1"/>
        <v>8.5734421895555476E-4</v>
      </c>
    </row>
    <row r="84" spans="1:9">
      <c r="A84" s="553" t="s">
        <v>416</v>
      </c>
      <c r="B84" s="574">
        <f t="shared" si="1"/>
        <v>4.4304842063355991E-2</v>
      </c>
      <c r="C84" s="574">
        <f t="shared" si="1"/>
        <v>3.6798741077084599E-2</v>
      </c>
      <c r="D84" s="574">
        <f t="shared" si="1"/>
        <v>1.4429268990315859E-2</v>
      </c>
      <c r="E84" s="574">
        <f t="shared" si="1"/>
        <v>2.0028454934419783E-4</v>
      </c>
      <c r="F84" s="574" t="str">
        <f t="shared" si="1"/>
        <v>-</v>
      </c>
      <c r="G84" s="575">
        <f t="shared" si="1"/>
        <v>3.5755701998815101E-2</v>
      </c>
      <c r="H84" s="575">
        <f t="shared" si="1"/>
        <v>2.0028454934419783E-4</v>
      </c>
      <c r="I84" s="575">
        <f t="shared" si="1"/>
        <v>3.5305661123831406E-2</v>
      </c>
    </row>
    <row r="85" spans="1:9">
      <c r="A85" s="527" t="s">
        <v>469</v>
      </c>
      <c r="B85" s="570">
        <f t="shared" ref="B85:I94" si="2">IF(B19="-","-",B19/B$61)</f>
        <v>2.6375858195201857E-3</v>
      </c>
      <c r="C85" s="570">
        <f t="shared" si="2"/>
        <v>2.7279135443107872E-3</v>
      </c>
      <c r="D85" s="570">
        <f t="shared" si="2"/>
        <v>2.8235197973276672E-4</v>
      </c>
      <c r="E85" s="570" t="str">
        <f t="shared" si="2"/>
        <v>-</v>
      </c>
      <c r="F85" s="570" t="str">
        <f t="shared" si="2"/>
        <v>-</v>
      </c>
      <c r="G85" s="571">
        <f t="shared" si="2"/>
        <v>2.3869205057690584E-3</v>
      </c>
      <c r="H85" s="571" t="str">
        <f t="shared" si="2"/>
        <v>-</v>
      </c>
      <c r="I85" s="571">
        <f t="shared" si="2"/>
        <v>2.3567081822709265E-3</v>
      </c>
    </row>
    <row r="86" spans="1:9">
      <c r="A86" s="526" t="s">
        <v>418</v>
      </c>
      <c r="B86" s="568">
        <f t="shared" si="2"/>
        <v>2.4548765222504289E-2</v>
      </c>
      <c r="C86" s="568">
        <f t="shared" si="2"/>
        <v>1.6132457856126919E-2</v>
      </c>
      <c r="D86" s="568">
        <f t="shared" si="2"/>
        <v>6.6683692232255955E-3</v>
      </c>
      <c r="E86" s="568" t="str">
        <f t="shared" si="2"/>
        <v>-</v>
      </c>
      <c r="F86" s="568" t="str">
        <f t="shared" si="2"/>
        <v>-</v>
      </c>
      <c r="G86" s="569">
        <f t="shared" si="2"/>
        <v>1.6996864210125206E-2</v>
      </c>
      <c r="H86" s="569" t="str">
        <f t="shared" si="2"/>
        <v>-</v>
      </c>
      <c r="I86" s="569">
        <f t="shared" si="2"/>
        <v>1.6781727275849857E-2</v>
      </c>
    </row>
    <row r="87" spans="1:9">
      <c r="A87" s="543" t="s">
        <v>419</v>
      </c>
      <c r="B87" s="570">
        <f t="shared" si="2"/>
        <v>1.6947785070261492E-4</v>
      </c>
      <c r="C87" s="570">
        <f t="shared" si="2"/>
        <v>9.6828187169522456E-4</v>
      </c>
      <c r="D87" s="570">
        <f t="shared" si="2"/>
        <v>8.1528623380868717E-4</v>
      </c>
      <c r="E87" s="570" t="str">
        <f t="shared" si="2"/>
        <v>-</v>
      </c>
      <c r="F87" s="570" t="str">
        <f t="shared" si="2"/>
        <v>-</v>
      </c>
      <c r="G87" s="571">
        <f t="shared" si="2"/>
        <v>7.4933499279872923E-4</v>
      </c>
      <c r="H87" s="571" t="str">
        <f t="shared" si="2"/>
        <v>-</v>
      </c>
      <c r="I87" s="571">
        <f t="shared" si="2"/>
        <v>7.3985032367959096E-4</v>
      </c>
    </row>
    <row r="88" spans="1:9">
      <c r="A88" s="526" t="s">
        <v>420</v>
      </c>
      <c r="B88" s="568">
        <f t="shared" si="2"/>
        <v>1.8090452368634509E-4</v>
      </c>
      <c r="C88" s="568">
        <f t="shared" si="2"/>
        <v>6.0790121094075563E-4</v>
      </c>
      <c r="D88" s="568">
        <f t="shared" si="2"/>
        <v>2.3214358680995382E-3</v>
      </c>
      <c r="E88" s="568">
        <f t="shared" si="2"/>
        <v>2.0028454934419783E-4</v>
      </c>
      <c r="F88" s="568" t="str">
        <f t="shared" si="2"/>
        <v>-</v>
      </c>
      <c r="G88" s="569">
        <f t="shared" si="2"/>
        <v>7.2467023626269166E-4</v>
      </c>
      <c r="H88" s="569">
        <f t="shared" si="2"/>
        <v>2.0028454934419783E-4</v>
      </c>
      <c r="I88" s="569">
        <f t="shared" si="2"/>
        <v>7.180328435171118E-4</v>
      </c>
    </row>
    <row r="89" spans="1:9">
      <c r="A89" s="527" t="s">
        <v>421</v>
      </c>
      <c r="B89" s="570">
        <f t="shared" si="2"/>
        <v>1.2329433545113013E-2</v>
      </c>
      <c r="C89" s="570">
        <f t="shared" si="2"/>
        <v>1.2810212037245682E-2</v>
      </c>
      <c r="D89" s="570">
        <f t="shared" si="2"/>
        <v>2.0007763657908717E-3</v>
      </c>
      <c r="E89" s="570" t="str">
        <f t="shared" si="2"/>
        <v>-</v>
      </c>
      <c r="F89" s="570" t="str">
        <f t="shared" si="2"/>
        <v>-</v>
      </c>
      <c r="G89" s="571">
        <f t="shared" si="2"/>
        <v>1.128270263683941E-2</v>
      </c>
      <c r="H89" s="571" t="str">
        <f t="shared" si="2"/>
        <v>-</v>
      </c>
      <c r="I89" s="571">
        <f t="shared" si="2"/>
        <v>1.1139892408692498E-2</v>
      </c>
    </row>
    <row r="90" spans="1:9">
      <c r="A90" s="526" t="s">
        <v>422</v>
      </c>
      <c r="B90" s="568">
        <f t="shared" si="2"/>
        <v>2.5856318344119169E-3</v>
      </c>
      <c r="C90" s="568">
        <f t="shared" si="2"/>
        <v>2.7981804849456404E-3</v>
      </c>
      <c r="D90" s="568">
        <f t="shared" si="2"/>
        <v>2.1536999959138642E-3</v>
      </c>
      <c r="E90" s="568" t="str">
        <f t="shared" si="2"/>
        <v>-</v>
      </c>
      <c r="F90" s="568" t="str">
        <f t="shared" si="2"/>
        <v>-</v>
      </c>
      <c r="G90" s="569">
        <f t="shared" si="2"/>
        <v>2.6612926410437272E-3</v>
      </c>
      <c r="H90" s="569" t="str">
        <f t="shared" si="2"/>
        <v>-</v>
      </c>
      <c r="I90" s="569">
        <f t="shared" si="2"/>
        <v>2.6276074663594091E-3</v>
      </c>
    </row>
    <row r="91" spans="1:9">
      <c r="A91" s="525" t="s">
        <v>423</v>
      </c>
      <c r="B91" s="572">
        <f t="shared" si="2"/>
        <v>3.0281537737575349E-2</v>
      </c>
      <c r="C91" s="572">
        <f t="shared" si="2"/>
        <v>4.8788150361478183E-2</v>
      </c>
      <c r="D91" s="572">
        <f t="shared" si="2"/>
        <v>4.3425203285253136E-2</v>
      </c>
      <c r="E91" s="572">
        <f t="shared" si="2"/>
        <v>2.7984836487901465E-2</v>
      </c>
      <c r="F91" s="572" t="str">
        <f t="shared" si="2"/>
        <v>-</v>
      </c>
      <c r="G91" s="573">
        <f t="shared" si="2"/>
        <v>4.347880400090022E-2</v>
      </c>
      <c r="H91" s="573">
        <f t="shared" si="2"/>
        <v>2.7984836487901465E-2</v>
      </c>
      <c r="I91" s="573">
        <f t="shared" si="2"/>
        <v>4.3282688801491997E-2</v>
      </c>
    </row>
    <row r="92" spans="1:9">
      <c r="A92" s="529" t="s">
        <v>470</v>
      </c>
      <c r="B92" s="576">
        <f t="shared" si="2"/>
        <v>1.3002913107467166E-3</v>
      </c>
      <c r="C92" s="576">
        <f t="shared" si="2"/>
        <v>2.6536380869283086E-3</v>
      </c>
      <c r="D92" s="576">
        <f t="shared" si="2"/>
        <v>1.1813018428472196E-3</v>
      </c>
      <c r="E92" s="576">
        <f t="shared" si="2"/>
        <v>3.0841745111448498E-3</v>
      </c>
      <c r="F92" s="576" t="str">
        <f t="shared" si="2"/>
        <v>-</v>
      </c>
      <c r="G92" s="577">
        <f t="shared" si="2"/>
        <v>2.1247078027888549E-3</v>
      </c>
      <c r="H92" s="577">
        <f t="shared" si="2"/>
        <v>3.0841745111448498E-3</v>
      </c>
      <c r="I92" s="577">
        <f t="shared" si="2"/>
        <v>2.1368389466058222E-3</v>
      </c>
    </row>
    <row r="93" spans="1:9">
      <c r="A93" s="527" t="s">
        <v>424</v>
      </c>
      <c r="B93" s="570">
        <f t="shared" si="2"/>
        <v>1.4145366823167589E-2</v>
      </c>
      <c r="C93" s="570">
        <f t="shared" si="2"/>
        <v>2.3489800961495264E-2</v>
      </c>
      <c r="D93" s="570">
        <f t="shared" si="2"/>
        <v>2.4274404445715686E-2</v>
      </c>
      <c r="E93" s="570">
        <f t="shared" si="2"/>
        <v>2.4408771425517499E-2</v>
      </c>
      <c r="F93" s="570" t="str">
        <f t="shared" si="2"/>
        <v>-</v>
      </c>
      <c r="G93" s="571">
        <f t="shared" si="2"/>
        <v>2.1263813876713972E-2</v>
      </c>
      <c r="H93" s="571">
        <f t="shared" si="2"/>
        <v>2.4408771425517499E-2</v>
      </c>
      <c r="I93" s="571">
        <f t="shared" si="2"/>
        <v>2.1303620053245948E-2</v>
      </c>
    </row>
    <row r="94" spans="1:9">
      <c r="A94" s="529" t="s">
        <v>425</v>
      </c>
      <c r="B94" s="576">
        <f t="shared" si="2"/>
        <v>1.3427729043254817E-2</v>
      </c>
      <c r="C94" s="576">
        <f t="shared" si="2"/>
        <v>1.9014002627872114E-2</v>
      </c>
      <c r="D94" s="576">
        <f t="shared" si="2"/>
        <v>1.7920974134760757E-2</v>
      </c>
      <c r="E94" s="576">
        <f t="shared" si="2"/>
        <v>4.9189055123911797E-4</v>
      </c>
      <c r="F94" s="576" t="str">
        <f t="shared" si="2"/>
        <v>-</v>
      </c>
      <c r="G94" s="577">
        <f t="shared" si="2"/>
        <v>1.7479835796578445E-2</v>
      </c>
      <c r="H94" s="577">
        <f t="shared" si="2"/>
        <v>4.9189055123911797E-4</v>
      </c>
      <c r="I94" s="577">
        <f t="shared" si="2"/>
        <v>1.7264811734257837E-2</v>
      </c>
    </row>
    <row r="95" spans="1:9">
      <c r="A95" s="525" t="s">
        <v>426</v>
      </c>
      <c r="B95" s="572">
        <f t="shared" ref="B95:I104" si="3">IF(B29="-","-",B29/B$61)</f>
        <v>8.7053253795858002E-2</v>
      </c>
      <c r="C95" s="572">
        <f t="shared" si="3"/>
        <v>0.12044636784653392</v>
      </c>
      <c r="D95" s="572">
        <f t="shared" si="3"/>
        <v>0.10875658889388305</v>
      </c>
      <c r="E95" s="572">
        <f t="shared" si="3"/>
        <v>5.7445344629520279E-2</v>
      </c>
      <c r="F95" s="572" t="str">
        <f t="shared" si="3"/>
        <v>-</v>
      </c>
      <c r="G95" s="573">
        <f t="shared" si="3"/>
        <v>0.1106040985561632</v>
      </c>
      <c r="H95" s="573">
        <f t="shared" si="3"/>
        <v>5.7445344629520279E-2</v>
      </c>
      <c r="I95" s="573">
        <f t="shared" si="3"/>
        <v>0.10993124209961919</v>
      </c>
    </row>
    <row r="96" spans="1:9">
      <c r="A96" s="526" t="s">
        <v>471</v>
      </c>
      <c r="B96" s="568">
        <f t="shared" si="3"/>
        <v>3.1916192722266541E-3</v>
      </c>
      <c r="C96" s="568">
        <f t="shared" si="3"/>
        <v>4.2623394578324625E-3</v>
      </c>
      <c r="D96" s="568">
        <f t="shared" si="3"/>
        <v>7.4073468720630897E-3</v>
      </c>
      <c r="E96" s="568">
        <f t="shared" si="3"/>
        <v>7.822512605992555E-3</v>
      </c>
      <c r="F96" s="568" t="str">
        <f t="shared" si="3"/>
        <v>-</v>
      </c>
      <c r="G96" s="569">
        <f t="shared" si="3"/>
        <v>4.4051468029945671E-3</v>
      </c>
      <c r="H96" s="569">
        <f t="shared" si="3"/>
        <v>7.822512605992555E-3</v>
      </c>
      <c r="I96" s="569">
        <f t="shared" si="3"/>
        <v>4.448401626577868E-3</v>
      </c>
    </row>
    <row r="97" spans="1:9">
      <c r="A97" s="527" t="s">
        <v>427</v>
      </c>
      <c r="B97" s="570">
        <f t="shared" si="3"/>
        <v>5.1159457566222241E-2</v>
      </c>
      <c r="C97" s="570">
        <f t="shared" si="3"/>
        <v>7.2802316759767158E-2</v>
      </c>
      <c r="D97" s="570">
        <f t="shared" si="3"/>
        <v>5.8387917296612593E-2</v>
      </c>
      <c r="E97" s="570">
        <f t="shared" si="3"/>
        <v>4.4842984177520605E-2</v>
      </c>
      <c r="F97" s="570" t="str">
        <f t="shared" si="3"/>
        <v>-</v>
      </c>
      <c r="G97" s="571">
        <f t="shared" si="3"/>
        <v>6.5532794727244437E-2</v>
      </c>
      <c r="H97" s="571">
        <f t="shared" si="3"/>
        <v>4.4842984177520605E-2</v>
      </c>
      <c r="I97" s="571">
        <f t="shared" si="3"/>
        <v>6.5270912747614776E-2</v>
      </c>
    </row>
    <row r="98" spans="1:9">
      <c r="A98" s="526" t="s">
        <v>428</v>
      </c>
      <c r="B98" s="568">
        <f t="shared" si="3"/>
        <v>2.8703428765453176E-2</v>
      </c>
      <c r="C98" s="568">
        <f t="shared" si="3"/>
        <v>3.5657064061156506E-2</v>
      </c>
      <c r="D98" s="568">
        <f t="shared" si="3"/>
        <v>4.2899011155150581E-2</v>
      </c>
      <c r="E98" s="568">
        <f t="shared" si="3"/>
        <v>4.7808855897861109E-3</v>
      </c>
      <c r="F98" s="568" t="str">
        <f t="shared" si="3"/>
        <v>-</v>
      </c>
      <c r="G98" s="569">
        <f t="shared" si="3"/>
        <v>3.486769094229919E-2</v>
      </c>
      <c r="H98" s="569">
        <f t="shared" si="3"/>
        <v>4.7808855897861109E-3</v>
      </c>
      <c r="I98" s="569">
        <f t="shared" si="3"/>
        <v>3.4486868563079871E-2</v>
      </c>
    </row>
    <row r="99" spans="1:9">
      <c r="A99" s="525" t="s">
        <v>429</v>
      </c>
      <c r="B99" s="572">
        <f t="shared" si="3"/>
        <v>6.7570295797584723E-2</v>
      </c>
      <c r="C99" s="572">
        <f t="shared" si="3"/>
        <v>9.4228438981543511E-2</v>
      </c>
      <c r="D99" s="572">
        <f t="shared" si="3"/>
        <v>8.0521288767212845E-2</v>
      </c>
      <c r="E99" s="572">
        <f t="shared" si="3"/>
        <v>0.13725614318373566</v>
      </c>
      <c r="F99" s="572" t="str">
        <f t="shared" si="3"/>
        <v>-</v>
      </c>
      <c r="G99" s="573">
        <f t="shared" si="3"/>
        <v>8.580146416859423E-2</v>
      </c>
      <c r="H99" s="573">
        <f t="shared" si="3"/>
        <v>0.13725614318373566</v>
      </c>
      <c r="I99" s="573">
        <f t="shared" si="3"/>
        <v>8.6452743712319785E-2</v>
      </c>
    </row>
    <row r="100" spans="1:9">
      <c r="A100" s="526" t="s">
        <v>472</v>
      </c>
      <c r="B100" s="568">
        <f t="shared" si="3"/>
        <v>7.4867134224054959E-3</v>
      </c>
      <c r="C100" s="568">
        <f t="shared" si="3"/>
        <v>9.9203501291471232E-3</v>
      </c>
      <c r="D100" s="568">
        <f t="shared" si="3"/>
        <v>6.8377395497078415E-3</v>
      </c>
      <c r="E100" s="568">
        <f t="shared" si="3"/>
        <v>6.2160852361230309E-4</v>
      </c>
      <c r="F100" s="568" t="str">
        <f t="shared" si="3"/>
        <v>-</v>
      </c>
      <c r="G100" s="569">
        <f t="shared" si="3"/>
        <v>8.9125578905050566E-3</v>
      </c>
      <c r="H100" s="569">
        <f t="shared" si="3"/>
        <v>6.2160852361230309E-4</v>
      </c>
      <c r="I100" s="569">
        <f t="shared" si="3"/>
        <v>8.8076156009563172E-3</v>
      </c>
    </row>
    <row r="101" spans="1:9">
      <c r="A101" s="527" t="s">
        <v>430</v>
      </c>
      <c r="B101" s="570">
        <f t="shared" si="3"/>
        <v>6.3568076887199143E-3</v>
      </c>
      <c r="C101" s="570">
        <f t="shared" si="3"/>
        <v>3.3979146109620888E-3</v>
      </c>
      <c r="D101" s="570">
        <f t="shared" si="3"/>
        <v>7.144608343889184E-4</v>
      </c>
      <c r="E101" s="570">
        <f t="shared" si="3"/>
        <v>1.9800151303042976E-3</v>
      </c>
      <c r="F101" s="570" t="str">
        <f t="shared" si="3"/>
        <v>-</v>
      </c>
      <c r="G101" s="571">
        <f t="shared" si="3"/>
        <v>3.7856543257253554E-3</v>
      </c>
      <c r="H101" s="571">
        <f t="shared" si="3"/>
        <v>1.9800151303042976E-3</v>
      </c>
      <c r="I101" s="571">
        <f t="shared" si="3"/>
        <v>3.7627863273358903E-3</v>
      </c>
    </row>
    <row r="102" spans="1:9">
      <c r="A102" s="529" t="s">
        <v>431</v>
      </c>
      <c r="B102" s="576">
        <f t="shared" si="3"/>
        <v>3.4353117620885526E-2</v>
      </c>
      <c r="C102" s="576">
        <f t="shared" si="3"/>
        <v>5.0925847327558331E-2</v>
      </c>
      <c r="D102" s="576">
        <f t="shared" si="3"/>
        <v>4.5971274465737753E-2</v>
      </c>
      <c r="E102" s="576">
        <f t="shared" si="3"/>
        <v>1.8435518233677069E-2</v>
      </c>
      <c r="F102" s="576" t="str">
        <f t="shared" si="3"/>
        <v>-</v>
      </c>
      <c r="G102" s="577">
        <f t="shared" si="3"/>
        <v>4.6151497772662059E-2</v>
      </c>
      <c r="H102" s="577">
        <f t="shared" si="3"/>
        <v>1.8435518233677069E-2</v>
      </c>
      <c r="I102" s="577">
        <f t="shared" si="3"/>
        <v>4.5800683461135035E-2</v>
      </c>
    </row>
    <row r="103" spans="1:9">
      <c r="A103" s="528" t="s">
        <v>432</v>
      </c>
      <c r="B103" s="570">
        <f t="shared" si="3"/>
        <v>2.253297195857073E-5</v>
      </c>
      <c r="C103" s="570">
        <f t="shared" si="3"/>
        <v>1.3457469594435855E-4</v>
      </c>
      <c r="D103" s="570">
        <f t="shared" si="3"/>
        <v>4.4773832386711893E-4</v>
      </c>
      <c r="E103" s="570">
        <f t="shared" si="3"/>
        <v>7.2642064528983665E-5</v>
      </c>
      <c r="F103" s="570" t="str">
        <f t="shared" si="3"/>
        <v>-</v>
      </c>
      <c r="G103" s="571">
        <f t="shared" si="3"/>
        <v>1.4744309422270915E-4</v>
      </c>
      <c r="H103" s="571">
        <f t="shared" si="3"/>
        <v>7.2642064528983665E-5</v>
      </c>
      <c r="I103" s="571">
        <f t="shared" si="3"/>
        <v>1.464963011752739E-4</v>
      </c>
    </row>
    <row r="104" spans="1:9">
      <c r="A104" s="529" t="s">
        <v>433</v>
      </c>
      <c r="B104" s="568">
        <f t="shared" si="3"/>
        <v>2.2765243115015709E-3</v>
      </c>
      <c r="C104" s="568">
        <f t="shared" si="3"/>
        <v>8.6720079830790008E-3</v>
      </c>
      <c r="D104" s="568">
        <f t="shared" si="3"/>
        <v>4.1338413762105185E-3</v>
      </c>
      <c r="E104" s="568">
        <f t="shared" si="3"/>
        <v>2.4272826990470401E-3</v>
      </c>
      <c r="F104" s="568" t="str">
        <f t="shared" si="3"/>
        <v>-</v>
      </c>
      <c r="G104" s="569">
        <f t="shared" si="3"/>
        <v>6.487562663481339E-3</v>
      </c>
      <c r="H104" s="569">
        <f t="shared" si="3"/>
        <v>2.4272826990470401E-3</v>
      </c>
      <c r="I104" s="569">
        <f t="shared" si="3"/>
        <v>6.4361566479313485E-3</v>
      </c>
    </row>
    <row r="105" spans="1:9">
      <c r="A105" s="528" t="s">
        <v>434</v>
      </c>
      <c r="B105" s="580">
        <f t="shared" ref="B105:I114" si="4">IF(B39="-","-",B39/B$61)</f>
        <v>1.1288805368571343E-2</v>
      </c>
      <c r="C105" s="580">
        <f t="shared" si="4"/>
        <v>1.5810468925292226E-2</v>
      </c>
      <c r="D105" s="580">
        <f t="shared" si="4"/>
        <v>2.2219180321170273E-2</v>
      </c>
      <c r="E105" s="580">
        <f t="shared" si="4"/>
        <v>0.11372011427634494</v>
      </c>
      <c r="F105" s="580" t="str">
        <f t="shared" si="4"/>
        <v>-</v>
      </c>
      <c r="G105" s="581">
        <f t="shared" si="4"/>
        <v>1.551850872465209E-2</v>
      </c>
      <c r="H105" s="581">
        <f t="shared" si="4"/>
        <v>0.11372011427634494</v>
      </c>
      <c r="I105" s="581">
        <f t="shared" si="4"/>
        <v>1.6761486013399295E-2</v>
      </c>
    </row>
    <row r="106" spans="1:9">
      <c r="A106" s="559" t="s">
        <v>494</v>
      </c>
      <c r="B106" s="576">
        <f t="shared" si="4"/>
        <v>3.8128778711317974E-3</v>
      </c>
      <c r="C106" s="576">
        <f t="shared" si="4"/>
        <v>8.0578260480363498E-3</v>
      </c>
      <c r="D106" s="576">
        <f t="shared" si="4"/>
        <v>1.1671842438605811E-2</v>
      </c>
      <c r="E106" s="576">
        <f t="shared" si="4"/>
        <v>2.0802611793542952E-2</v>
      </c>
      <c r="F106" s="576" t="str">
        <f t="shared" si="4"/>
        <v>-</v>
      </c>
      <c r="G106" s="577">
        <f t="shared" si="4"/>
        <v>7.4708403443524609E-3</v>
      </c>
      <c r="H106" s="577">
        <f t="shared" si="4"/>
        <v>2.0802611793542952E-2</v>
      </c>
      <c r="I106" s="577">
        <f t="shared" si="4"/>
        <v>7.6395988709815231E-3</v>
      </c>
    </row>
    <row r="107" spans="1:9">
      <c r="A107" s="528" t="s">
        <v>473</v>
      </c>
      <c r="B107" s="580">
        <f t="shared" si="4"/>
        <v>1.626966008477844E-3</v>
      </c>
      <c r="C107" s="580">
        <f t="shared" si="4"/>
        <v>4.8933271529293301E-3</v>
      </c>
      <c r="D107" s="580">
        <f t="shared" si="4"/>
        <v>8.0423323662812077E-3</v>
      </c>
      <c r="E107" s="580">
        <f t="shared" si="4"/>
        <v>2.0802611793542952E-2</v>
      </c>
      <c r="F107" s="580" t="str">
        <f t="shared" si="4"/>
        <v>-</v>
      </c>
      <c r="G107" s="581">
        <f t="shared" si="4"/>
        <v>4.4896109557708902E-3</v>
      </c>
      <c r="H107" s="581">
        <f t="shared" si="4"/>
        <v>2.0802611793542952E-2</v>
      </c>
      <c r="I107" s="581">
        <f t="shared" si="4"/>
        <v>4.6960911048583428E-3</v>
      </c>
    </row>
    <row r="108" spans="1:9">
      <c r="A108" s="529" t="s">
        <v>570</v>
      </c>
      <c r="B108" s="576">
        <f t="shared" si="4"/>
        <v>1.6561200432868002E-3</v>
      </c>
      <c r="C108" s="576">
        <f t="shared" si="4"/>
        <v>2.6151820492532241E-3</v>
      </c>
      <c r="D108" s="576">
        <f t="shared" si="4"/>
        <v>3.6294079189310674E-3</v>
      </c>
      <c r="E108" s="576" t="str">
        <f t="shared" si="4"/>
        <v>-</v>
      </c>
      <c r="F108" s="576" t="str">
        <f t="shared" si="4"/>
        <v>-</v>
      </c>
      <c r="G108" s="577">
        <f t="shared" si="4"/>
        <v>2.5083019721308733E-3</v>
      </c>
      <c r="H108" s="577" t="str">
        <f t="shared" si="4"/>
        <v>-</v>
      </c>
      <c r="I108" s="577">
        <f t="shared" si="4"/>
        <v>2.4765532689671691E-3</v>
      </c>
    </row>
    <row r="109" spans="1:9">
      <c r="A109" s="556" t="s">
        <v>435</v>
      </c>
      <c r="B109" s="582">
        <f t="shared" si="4"/>
        <v>0.13853650269373136</v>
      </c>
      <c r="C109" s="582">
        <f t="shared" si="4"/>
        <v>0.22477065282146422</v>
      </c>
      <c r="D109" s="582">
        <f t="shared" si="4"/>
        <v>0.31047879295550201</v>
      </c>
      <c r="E109" s="582">
        <f t="shared" si="4"/>
        <v>0.18105204388825991</v>
      </c>
      <c r="F109" s="582" t="str">
        <f t="shared" si="4"/>
        <v>-</v>
      </c>
      <c r="G109" s="583">
        <f t="shared" si="4"/>
        <v>0.21444726007880241</v>
      </c>
      <c r="H109" s="583">
        <f t="shared" si="4"/>
        <v>0.18105204388825991</v>
      </c>
      <c r="I109" s="583">
        <f t="shared" si="4"/>
        <v>0.21402455471357068</v>
      </c>
    </row>
    <row r="110" spans="1:9">
      <c r="A110" s="529" t="s">
        <v>474</v>
      </c>
      <c r="B110" s="576">
        <f t="shared" si="4"/>
        <v>1.5332619504444416E-2</v>
      </c>
      <c r="C110" s="576">
        <f t="shared" si="4"/>
        <v>2.4154142945679326E-2</v>
      </c>
      <c r="D110" s="576">
        <f t="shared" si="4"/>
        <v>4.1924161320639072E-2</v>
      </c>
      <c r="E110" s="576">
        <f t="shared" si="4"/>
        <v>3.1289012680191235E-2</v>
      </c>
      <c r="F110" s="576" t="str">
        <f t="shared" si="4"/>
        <v>-</v>
      </c>
      <c r="G110" s="577">
        <f t="shared" si="4"/>
        <v>2.4270479626944359E-2</v>
      </c>
      <c r="H110" s="577">
        <f t="shared" si="4"/>
        <v>3.1289012680191235E-2</v>
      </c>
      <c r="I110" s="577">
        <f t="shared" si="4"/>
        <v>2.4359301979867364E-2</v>
      </c>
    </row>
    <row r="111" spans="1:9">
      <c r="A111" s="528" t="s">
        <v>436</v>
      </c>
      <c r="B111" s="580">
        <f t="shared" si="4"/>
        <v>2.1255747576464064E-3</v>
      </c>
      <c r="C111" s="580">
        <f t="shared" si="4"/>
        <v>5.2493991940780627E-3</v>
      </c>
      <c r="D111" s="580">
        <f t="shared" si="4"/>
        <v>1.0536203162669065E-2</v>
      </c>
      <c r="E111" s="580" t="str">
        <f t="shared" si="4"/>
        <v>-</v>
      </c>
      <c r="F111" s="580" t="str">
        <f t="shared" si="4"/>
        <v>-</v>
      </c>
      <c r="G111" s="581">
        <f t="shared" si="4"/>
        <v>5.159603657317771E-3</v>
      </c>
      <c r="H111" s="581" t="str">
        <f t="shared" si="4"/>
        <v>-</v>
      </c>
      <c r="I111" s="581">
        <f t="shared" si="4"/>
        <v>5.0942962394794856E-3</v>
      </c>
    </row>
    <row r="112" spans="1:9">
      <c r="A112" s="529" t="s">
        <v>437</v>
      </c>
      <c r="B112" s="576">
        <f t="shared" si="4"/>
        <v>8.8268645994248968E-2</v>
      </c>
      <c r="C112" s="576">
        <f t="shared" si="4"/>
        <v>0.14233042559386927</v>
      </c>
      <c r="D112" s="576">
        <f t="shared" si="4"/>
        <v>0.19654987128672416</v>
      </c>
      <c r="E112" s="576">
        <f t="shared" si="4"/>
        <v>0.12913683585695326</v>
      </c>
      <c r="F112" s="576" t="str">
        <f t="shared" si="4"/>
        <v>-</v>
      </c>
      <c r="G112" s="577">
        <f t="shared" si="4"/>
        <v>0.13592197890955779</v>
      </c>
      <c r="H112" s="577">
        <f t="shared" si="4"/>
        <v>0.12913683585695326</v>
      </c>
      <c r="I112" s="577">
        <f t="shared" si="4"/>
        <v>0.13583609122176116</v>
      </c>
    </row>
    <row r="113" spans="1:9">
      <c r="A113" s="528" t="s">
        <v>438</v>
      </c>
      <c r="B113" s="580">
        <f t="shared" si="4"/>
        <v>1.0763498785328644E-3</v>
      </c>
      <c r="C113" s="580">
        <f t="shared" si="4"/>
        <v>5.4089467350009459E-3</v>
      </c>
      <c r="D113" s="580">
        <f t="shared" si="4"/>
        <v>7.368426429125976E-3</v>
      </c>
      <c r="E113" s="580" t="str">
        <f t="shared" si="4"/>
        <v>-</v>
      </c>
      <c r="F113" s="580" t="str">
        <f t="shared" si="4"/>
        <v>-</v>
      </c>
      <c r="G113" s="581">
        <f t="shared" si="4"/>
        <v>4.5846647235432674E-3</v>
      </c>
      <c r="H113" s="581" t="str">
        <f t="shared" si="4"/>
        <v>-</v>
      </c>
      <c r="I113" s="581">
        <f t="shared" si="4"/>
        <v>4.5266345656794493E-3</v>
      </c>
    </row>
    <row r="114" spans="1:9">
      <c r="A114" s="586" t="s">
        <v>439</v>
      </c>
      <c r="B114" s="594">
        <f t="shared" si="4"/>
        <v>3.7392986404234793E-4</v>
      </c>
      <c r="C114" s="594">
        <f t="shared" si="4"/>
        <v>3.3847958288789498E-3</v>
      </c>
      <c r="D114" s="594">
        <f t="shared" si="4"/>
        <v>8.7155232296816914E-3</v>
      </c>
      <c r="E114" s="594">
        <f t="shared" si="4"/>
        <v>1.2452925347825771E-5</v>
      </c>
      <c r="F114" s="594" t="str">
        <f t="shared" si="4"/>
        <v>-</v>
      </c>
      <c r="G114" s="595">
        <f t="shared" si="4"/>
        <v>3.3288640989608568E-3</v>
      </c>
      <c r="H114" s="595">
        <f t="shared" si="4"/>
        <v>1.2452925347825771E-5</v>
      </c>
      <c r="I114" s="595">
        <f t="shared" si="4"/>
        <v>3.2868867946647391E-3</v>
      </c>
    </row>
    <row r="115" spans="1:9">
      <c r="A115" s="528" t="s">
        <v>440</v>
      </c>
      <c r="B115" s="580">
        <f t="shared" ref="B115:I124" si="5">IF(B49="-","-",B49/B$61)</f>
        <v>1.8905590638586028E-2</v>
      </c>
      <c r="C115" s="580">
        <f t="shared" si="5"/>
        <v>2.9094586247332088E-2</v>
      </c>
      <c r="D115" s="580">
        <f t="shared" si="5"/>
        <v>4.2718097495198788E-2</v>
      </c>
      <c r="E115" s="580">
        <f t="shared" si="5"/>
        <v>2.0613742425767592E-2</v>
      </c>
      <c r="F115" s="580" t="str">
        <f t="shared" si="5"/>
        <v>-</v>
      </c>
      <c r="G115" s="581">
        <f t="shared" si="5"/>
        <v>2.833020010660656E-2</v>
      </c>
      <c r="H115" s="581">
        <f t="shared" si="5"/>
        <v>2.0613742425767592E-2</v>
      </c>
      <c r="I115" s="581">
        <f t="shared" si="5"/>
        <v>2.823252862821838E-2</v>
      </c>
    </row>
    <row r="116" spans="1:9" s="7" customFormat="1">
      <c r="A116" s="553" t="s">
        <v>441</v>
      </c>
      <c r="B116" s="574">
        <f t="shared" si="5"/>
        <v>4.2886813304342332E-2</v>
      </c>
      <c r="C116" s="574">
        <f t="shared" si="5"/>
        <v>6.3738331572158274E-2</v>
      </c>
      <c r="D116" s="574">
        <f t="shared" si="5"/>
        <v>7.9163261553548817E-2</v>
      </c>
      <c r="E116" s="574">
        <f t="shared" si="5"/>
        <v>9.9535194561392412E-2</v>
      </c>
      <c r="F116" s="574" t="str">
        <f t="shared" si="5"/>
        <v>-</v>
      </c>
      <c r="G116" s="575">
        <f t="shared" si="5"/>
        <v>6.0551977295971872E-2</v>
      </c>
      <c r="H116" s="575">
        <f t="shared" si="5"/>
        <v>9.9535194561392412E-2</v>
      </c>
      <c r="I116" s="575">
        <f t="shared" si="5"/>
        <v>6.1045414575797451E-2</v>
      </c>
    </row>
    <row r="117" spans="1:9">
      <c r="A117" s="527" t="s">
        <v>442</v>
      </c>
      <c r="B117" s="570">
        <f t="shared" si="5"/>
        <v>5.8432481524698359E-3</v>
      </c>
      <c r="C117" s="570">
        <f t="shared" si="5"/>
        <v>8.678524502283699E-3</v>
      </c>
      <c r="D117" s="570">
        <f t="shared" si="5"/>
        <v>9.7957953663220694E-3</v>
      </c>
      <c r="E117" s="570" t="str">
        <f t="shared" si="5"/>
        <v>-</v>
      </c>
      <c r="F117" s="570" t="str">
        <f t="shared" si="5"/>
        <v>-</v>
      </c>
      <c r="G117" s="571">
        <f t="shared" si="5"/>
        <v>8.1176183748338706E-3</v>
      </c>
      <c r="H117" s="571" t="str">
        <f t="shared" si="5"/>
        <v>-</v>
      </c>
      <c r="I117" s="571">
        <f t="shared" si="5"/>
        <v>8.0148700378942436E-3</v>
      </c>
    </row>
    <row r="118" spans="1:9">
      <c r="A118" s="526" t="s">
        <v>443</v>
      </c>
      <c r="B118" s="568">
        <f t="shared" si="5"/>
        <v>3.2784406286357447E-3</v>
      </c>
      <c r="C118" s="568">
        <f t="shared" si="5"/>
        <v>4.2238191124020679E-3</v>
      </c>
      <c r="D118" s="568">
        <f t="shared" si="5"/>
        <v>1.1461917214889879E-2</v>
      </c>
      <c r="E118" s="568">
        <f t="shared" si="5"/>
        <v>8.0954392198657379E-3</v>
      </c>
      <c r="F118" s="568" t="str">
        <f t="shared" si="5"/>
        <v>-</v>
      </c>
      <c r="G118" s="569">
        <f t="shared" si="5"/>
        <v>4.930902562597695E-3</v>
      </c>
      <c r="H118" s="569">
        <f t="shared" si="5"/>
        <v>8.0954392198657379E-3</v>
      </c>
      <c r="I118" s="569">
        <f t="shared" si="5"/>
        <v>4.9709572035218225E-3</v>
      </c>
    </row>
    <row r="119" spans="1:9">
      <c r="A119" s="527" t="s">
        <v>444</v>
      </c>
      <c r="B119" s="570">
        <f t="shared" si="5"/>
        <v>3.2384152357918E-2</v>
      </c>
      <c r="C119" s="570">
        <f t="shared" si="5"/>
        <v>4.8601550691488436E-2</v>
      </c>
      <c r="D119" s="570">
        <f t="shared" si="5"/>
        <v>5.6960425775344263E-2</v>
      </c>
      <c r="E119" s="570">
        <f t="shared" si="5"/>
        <v>9.1439755341526679E-2</v>
      </c>
      <c r="F119" s="570" t="str">
        <f t="shared" si="5"/>
        <v>-</v>
      </c>
      <c r="G119" s="571">
        <f t="shared" si="5"/>
        <v>4.5649555343263634E-2</v>
      </c>
      <c r="H119" s="571">
        <f t="shared" si="5"/>
        <v>9.1439755341526679E-2</v>
      </c>
      <c r="I119" s="571">
        <f t="shared" si="5"/>
        <v>4.6229138840677426E-2</v>
      </c>
    </row>
    <row r="120" spans="1:9">
      <c r="A120" s="526" t="s">
        <v>445</v>
      </c>
      <c r="B120" s="568">
        <f t="shared" si="5"/>
        <v>1.3809721653187555E-3</v>
      </c>
      <c r="C120" s="568">
        <f t="shared" si="5"/>
        <v>2.2344372659840787E-3</v>
      </c>
      <c r="D120" s="568">
        <f t="shared" si="5"/>
        <v>9.4512319699260417E-4</v>
      </c>
      <c r="E120" s="568" t="str">
        <f t="shared" si="5"/>
        <v>-</v>
      </c>
      <c r="F120" s="568" t="str">
        <f t="shared" si="5"/>
        <v>-</v>
      </c>
      <c r="G120" s="569">
        <f t="shared" si="5"/>
        <v>1.8539010152766769E-3</v>
      </c>
      <c r="H120" s="569" t="str">
        <f t="shared" si="5"/>
        <v>-</v>
      </c>
      <c r="I120" s="569">
        <f t="shared" si="5"/>
        <v>1.830435358556363E-3</v>
      </c>
    </row>
    <row r="121" spans="1:9" s="7" customFormat="1">
      <c r="A121" s="525" t="s">
        <v>446</v>
      </c>
      <c r="B121" s="572">
        <f t="shared" si="5"/>
        <v>4.0360824431252038E-2</v>
      </c>
      <c r="C121" s="572">
        <f t="shared" si="5"/>
        <v>7.4816971554021783E-2</v>
      </c>
      <c r="D121" s="572">
        <f t="shared" si="5"/>
        <v>7.4164793854451849E-2</v>
      </c>
      <c r="E121" s="572">
        <f t="shared" si="5"/>
        <v>0.21036000369436786</v>
      </c>
      <c r="F121" s="572" t="str">
        <f t="shared" si="5"/>
        <v>-</v>
      </c>
      <c r="G121" s="573">
        <f t="shared" si="5"/>
        <v>6.6147285074817028E-2</v>
      </c>
      <c r="H121" s="573">
        <f t="shared" si="5"/>
        <v>0.21036000369436786</v>
      </c>
      <c r="I121" s="573">
        <f t="shared" si="5"/>
        <v>6.7972654987024775E-2</v>
      </c>
    </row>
    <row r="122" spans="1:9">
      <c r="A122" s="526" t="s">
        <v>447</v>
      </c>
      <c r="B122" s="568">
        <f t="shared" si="5"/>
        <v>1.6996909084957903E-2</v>
      </c>
      <c r="C122" s="568">
        <f t="shared" si="5"/>
        <v>3.9228588175535824E-2</v>
      </c>
      <c r="D122" s="568">
        <f t="shared" si="5"/>
        <v>4.7098332856617499E-2</v>
      </c>
      <c r="E122" s="568">
        <f t="shared" si="5"/>
        <v>0.13373715402919589</v>
      </c>
      <c r="F122" s="568" t="str">
        <f t="shared" si="5"/>
        <v>-</v>
      </c>
      <c r="G122" s="569">
        <f t="shared" si="5"/>
        <v>3.4714447506194228E-2</v>
      </c>
      <c r="H122" s="569">
        <f t="shared" si="5"/>
        <v>0.13373715402919589</v>
      </c>
      <c r="I122" s="569">
        <f t="shared" si="5"/>
        <v>3.596781704946099E-2</v>
      </c>
    </row>
    <row r="123" spans="1:9">
      <c r="A123" s="527" t="s">
        <v>448</v>
      </c>
      <c r="B123" s="570">
        <f t="shared" si="5"/>
        <v>2.963459582229089E-5</v>
      </c>
      <c r="C123" s="570">
        <f t="shared" si="5"/>
        <v>2.3367294687630656E-4</v>
      </c>
      <c r="D123" s="570">
        <f t="shared" si="5"/>
        <v>2.7305602092101501E-4</v>
      </c>
      <c r="E123" s="570" t="str">
        <f t="shared" si="5"/>
        <v>-</v>
      </c>
      <c r="F123" s="570" t="str">
        <f t="shared" si="5"/>
        <v>-</v>
      </c>
      <c r="G123" s="571">
        <f t="shared" si="5"/>
        <v>1.8796566617997453E-4</v>
      </c>
      <c r="H123" s="571" t="str">
        <f t="shared" si="5"/>
        <v>-</v>
      </c>
      <c r="I123" s="571">
        <f t="shared" si="5"/>
        <v>1.8558650043086567E-4</v>
      </c>
    </row>
    <row r="124" spans="1:9">
      <c r="A124" s="526" t="s">
        <v>449</v>
      </c>
      <c r="B124" s="568">
        <f t="shared" si="5"/>
        <v>1.8857534537252585E-2</v>
      </c>
      <c r="C124" s="568">
        <f t="shared" si="5"/>
        <v>2.6427164864849109E-2</v>
      </c>
      <c r="D124" s="568">
        <f t="shared" si="5"/>
        <v>1.9779552976749888E-2</v>
      </c>
      <c r="E124" s="568">
        <f t="shared" si="5"/>
        <v>7.4825477439969118E-2</v>
      </c>
      <c r="F124" s="568" t="str">
        <f t="shared" si="5"/>
        <v>-</v>
      </c>
      <c r="G124" s="569">
        <f t="shared" si="5"/>
        <v>2.3675465656701204E-2</v>
      </c>
      <c r="H124" s="569">
        <f t="shared" si="5"/>
        <v>7.4825477439969118E-2</v>
      </c>
      <c r="I124" s="569">
        <f t="shared" si="5"/>
        <v>2.4322891350722037E-2</v>
      </c>
    </row>
    <row r="125" spans="1:9">
      <c r="A125" s="527" t="s">
        <v>450</v>
      </c>
      <c r="B125" s="570">
        <f t="shared" ref="B125:I127" si="6">IF(B59="-","-",B59/B$61)</f>
        <v>1.8153459257049471E-3</v>
      </c>
      <c r="C125" s="570">
        <f t="shared" si="6"/>
        <v>4.44643112536514E-3</v>
      </c>
      <c r="D125" s="570">
        <f t="shared" si="6"/>
        <v>6.6151473051934782E-3</v>
      </c>
      <c r="E125" s="570">
        <f t="shared" si="6"/>
        <v>1.7973722252028529E-3</v>
      </c>
      <c r="F125" s="570" t="str">
        <f t="shared" si="6"/>
        <v>-</v>
      </c>
      <c r="G125" s="571">
        <f t="shared" si="6"/>
        <v>4.073329997427229E-3</v>
      </c>
      <c r="H125" s="571">
        <f t="shared" si="6"/>
        <v>1.7973722252028529E-3</v>
      </c>
      <c r="I125" s="571">
        <f t="shared" si="6"/>
        <v>4.0445221081938168E-3</v>
      </c>
    </row>
    <row r="126" spans="1:9" s="7" customFormat="1">
      <c r="A126" s="553" t="s">
        <v>451</v>
      </c>
      <c r="B126" s="574">
        <f t="shared" si="6"/>
        <v>0.35649489689590158</v>
      </c>
      <c r="C126" s="574">
        <f t="shared" si="6"/>
        <v>8.9260171857760168E-2</v>
      </c>
      <c r="D126" s="574">
        <f t="shared" si="6"/>
        <v>4.7741592775712008E-2</v>
      </c>
      <c r="E126" s="574">
        <f t="shared" si="6"/>
        <v>0.10176219271109525</v>
      </c>
      <c r="F126" s="574" t="str">
        <f t="shared" si="6"/>
        <v>-</v>
      </c>
      <c r="G126" s="575">
        <f t="shared" si="6"/>
        <v>0.15043472697677679</v>
      </c>
      <c r="H126" s="575">
        <f t="shared" si="6"/>
        <v>0.10176219271109525</v>
      </c>
      <c r="I126" s="575">
        <f t="shared" si="6"/>
        <v>0.1498186528684568</v>
      </c>
    </row>
    <row r="127" spans="1:9">
      <c r="A127" s="562" t="s">
        <v>453</v>
      </c>
      <c r="B127" s="584">
        <f t="shared" si="6"/>
        <v>1</v>
      </c>
      <c r="C127" s="584">
        <f t="shared" si="6"/>
        <v>1</v>
      </c>
      <c r="D127" s="584">
        <f t="shared" si="6"/>
        <v>1</v>
      </c>
      <c r="E127" s="584">
        <f t="shared" si="6"/>
        <v>1</v>
      </c>
      <c r="F127" s="584" t="str">
        <f t="shared" si="6"/>
        <v>-</v>
      </c>
      <c r="G127" s="584">
        <f t="shared" si="6"/>
        <v>1</v>
      </c>
      <c r="H127" s="584">
        <f t="shared" si="6"/>
        <v>1</v>
      </c>
      <c r="I127" s="584">
        <f t="shared" si="6"/>
        <v>1</v>
      </c>
    </row>
    <row r="128" spans="1:9">
      <c r="A128" s="565" t="s">
        <v>485</v>
      </c>
      <c r="B128" s="3"/>
      <c r="C128" s="213"/>
      <c r="D128" s="3"/>
      <c r="E128" s="3"/>
      <c r="F128" s="213"/>
      <c r="G128" s="3"/>
      <c r="H128" s="3"/>
      <c r="I128" s="3"/>
    </row>
    <row r="129" spans="1:9">
      <c r="A129" s="38" t="s">
        <v>495</v>
      </c>
      <c r="B129" s="3"/>
      <c r="C129" s="213"/>
      <c r="D129" s="3"/>
      <c r="E129" s="3"/>
      <c r="F129" s="213"/>
      <c r="G129" s="3"/>
      <c r="H129" s="3"/>
      <c r="I129" s="3"/>
    </row>
    <row r="130" spans="1:9">
      <c r="A130" s="243" t="s">
        <v>662</v>
      </c>
      <c r="B130" s="3"/>
      <c r="C130" s="213"/>
      <c r="D130" s="3"/>
      <c r="E130" s="3"/>
      <c r="F130" s="213"/>
      <c r="G130" s="3"/>
      <c r="H130" s="3"/>
      <c r="I130" s="3"/>
    </row>
    <row r="133" spans="1:9" ht="16.5">
      <c r="A133" s="88" t="s">
        <v>718</v>
      </c>
    </row>
    <row r="134" spans="1:9" ht="13.5" thickBot="1">
      <c r="A134" s="206"/>
      <c r="I134" s="443" t="s">
        <v>461</v>
      </c>
    </row>
    <row r="135" spans="1:9">
      <c r="A135" s="205" t="s">
        <v>483</v>
      </c>
      <c r="B135" s="530" t="s">
        <v>99</v>
      </c>
      <c r="C135" s="530" t="s">
        <v>100</v>
      </c>
      <c r="D135" s="530" t="s">
        <v>101</v>
      </c>
      <c r="E135" s="530" t="s">
        <v>341</v>
      </c>
      <c r="F135" s="531">
        <v>300000</v>
      </c>
      <c r="G135" s="532" t="s">
        <v>492</v>
      </c>
      <c r="H135" s="532" t="s">
        <v>492</v>
      </c>
      <c r="I135" s="532" t="s">
        <v>467</v>
      </c>
    </row>
    <row r="136" spans="1:9">
      <c r="A136" s="204"/>
      <c r="B136" s="533" t="s">
        <v>38</v>
      </c>
      <c r="C136" s="533" t="s">
        <v>38</v>
      </c>
      <c r="D136" s="533" t="s">
        <v>38</v>
      </c>
      <c r="E136" s="533" t="s">
        <v>38</v>
      </c>
      <c r="F136" s="533" t="s">
        <v>39</v>
      </c>
      <c r="G136" s="534" t="s">
        <v>458</v>
      </c>
      <c r="H136" s="534" t="s">
        <v>357</v>
      </c>
      <c r="I136" s="534" t="s">
        <v>493</v>
      </c>
    </row>
    <row r="137" spans="1:9" ht="13.5" thickBot="1">
      <c r="A137" s="207"/>
      <c r="B137" s="535" t="s">
        <v>102</v>
      </c>
      <c r="C137" s="535" t="s">
        <v>103</v>
      </c>
      <c r="D137" s="535" t="s">
        <v>104</v>
      </c>
      <c r="E137" s="535" t="s">
        <v>342</v>
      </c>
      <c r="F137" s="535" t="s">
        <v>105</v>
      </c>
      <c r="G137" s="536" t="s">
        <v>357</v>
      </c>
      <c r="H137" s="536" t="s">
        <v>105</v>
      </c>
      <c r="I137" s="536" t="s">
        <v>459</v>
      </c>
    </row>
    <row r="139" spans="1:9">
      <c r="A139" s="548" t="s">
        <v>407</v>
      </c>
      <c r="B139" s="549">
        <v>66.942400000000006</v>
      </c>
      <c r="C139" s="549">
        <v>75.443899999999999</v>
      </c>
      <c r="D139" s="549">
        <v>70.146299999999997</v>
      </c>
      <c r="E139" s="549">
        <v>75.972399999999993</v>
      </c>
      <c r="F139" s="566" t="s">
        <v>88</v>
      </c>
      <c r="G139" s="550">
        <v>72.744200000000006</v>
      </c>
      <c r="H139" s="550">
        <v>75.972399999999993</v>
      </c>
      <c r="I139" s="550">
        <v>72.775700000000001</v>
      </c>
    </row>
    <row r="140" spans="1:9">
      <c r="A140" s="526" t="s">
        <v>408</v>
      </c>
      <c r="B140" s="540">
        <v>58.026400000000002</v>
      </c>
      <c r="C140" s="540">
        <v>66.525999999999996</v>
      </c>
      <c r="D140" s="540">
        <v>60.2759</v>
      </c>
      <c r="E140" s="540">
        <v>74.215400000000002</v>
      </c>
      <c r="F140" s="568" t="s">
        <v>88</v>
      </c>
      <c r="G140" s="271">
        <v>63.695399999999999</v>
      </c>
      <c r="H140" s="271">
        <v>74.215400000000002</v>
      </c>
      <c r="I140" s="271">
        <v>63.797899999999998</v>
      </c>
    </row>
    <row r="141" spans="1:9">
      <c r="A141" s="527" t="s">
        <v>409</v>
      </c>
      <c r="B141" s="541">
        <v>1.2579</v>
      </c>
      <c r="C141" s="541">
        <v>1.7406999999999999</v>
      </c>
      <c r="D141" s="541">
        <v>2.1301000000000001</v>
      </c>
      <c r="E141" s="541">
        <v>1.5956999999999999</v>
      </c>
      <c r="F141" s="570" t="s">
        <v>88</v>
      </c>
      <c r="G141" s="542">
        <v>1.6826000000000001</v>
      </c>
      <c r="H141" s="542">
        <v>1.5956999999999999</v>
      </c>
      <c r="I141" s="542">
        <v>1.6818</v>
      </c>
    </row>
    <row r="142" spans="1:9">
      <c r="A142" s="526" t="s">
        <v>410</v>
      </c>
      <c r="B142" s="540">
        <v>1.7100000000000001E-2</v>
      </c>
      <c r="C142" s="540">
        <v>4.53E-2</v>
      </c>
      <c r="D142" s="540">
        <v>8.9999999999999998E-4</v>
      </c>
      <c r="E142" s="540">
        <v>0.1613</v>
      </c>
      <c r="F142" s="568" t="s">
        <v>88</v>
      </c>
      <c r="G142" s="271">
        <v>3.2599999999999997E-2</v>
      </c>
      <c r="H142" s="271">
        <v>0.1613</v>
      </c>
      <c r="I142" s="271">
        <v>3.39E-2</v>
      </c>
    </row>
    <row r="143" spans="1:9">
      <c r="A143" s="525" t="s">
        <v>411</v>
      </c>
      <c r="B143" s="551">
        <v>5.4931000000000001</v>
      </c>
      <c r="C143" s="551">
        <v>8.5235000000000003</v>
      </c>
      <c r="D143" s="551">
        <v>7.1554000000000002</v>
      </c>
      <c r="E143" s="551" t="s">
        <v>88</v>
      </c>
      <c r="F143" s="572" t="s">
        <v>88</v>
      </c>
      <c r="G143" s="552">
        <v>7.633</v>
      </c>
      <c r="H143" s="552" t="s">
        <v>88</v>
      </c>
      <c r="I143" s="552">
        <v>7.5585000000000004</v>
      </c>
    </row>
    <row r="144" spans="1:9">
      <c r="A144" s="526" t="s">
        <v>412</v>
      </c>
      <c r="B144" s="540">
        <v>1.0866</v>
      </c>
      <c r="C144" s="540">
        <v>1.0375000000000001</v>
      </c>
      <c r="D144" s="540">
        <v>0.48060000000000003</v>
      </c>
      <c r="E144" s="540" t="s">
        <v>88</v>
      </c>
      <c r="F144" s="568" t="s">
        <v>88</v>
      </c>
      <c r="G144" s="271">
        <v>0.97199999999999998</v>
      </c>
      <c r="H144" s="271" t="s">
        <v>88</v>
      </c>
      <c r="I144" s="271">
        <v>0.96250000000000002</v>
      </c>
    </row>
    <row r="145" spans="1:9">
      <c r="A145" s="527" t="s">
        <v>413</v>
      </c>
      <c r="B145" s="541">
        <v>3.3691</v>
      </c>
      <c r="C145" s="541">
        <v>5.8376999999999999</v>
      </c>
      <c r="D145" s="541">
        <v>6.5970000000000004</v>
      </c>
      <c r="E145" s="541" t="s">
        <v>88</v>
      </c>
      <c r="F145" s="570" t="s">
        <v>88</v>
      </c>
      <c r="G145" s="542">
        <v>5.3708999999999998</v>
      </c>
      <c r="H145" s="542" t="s">
        <v>88</v>
      </c>
      <c r="I145" s="542">
        <v>5.3186</v>
      </c>
    </row>
    <row r="146" spans="1:9">
      <c r="A146" s="526" t="s">
        <v>414</v>
      </c>
      <c r="B146" s="540">
        <v>0.62649999999999995</v>
      </c>
      <c r="C146" s="540">
        <v>0.77869999999999995</v>
      </c>
      <c r="D146" s="540">
        <v>5.1700000000000003E-2</v>
      </c>
      <c r="E146" s="540" t="s">
        <v>88</v>
      </c>
      <c r="F146" s="568" t="s">
        <v>88</v>
      </c>
      <c r="G146" s="271">
        <v>0.6431</v>
      </c>
      <c r="H146" s="271" t="s">
        <v>88</v>
      </c>
      <c r="I146" s="271">
        <v>0.63680000000000003</v>
      </c>
    </row>
    <row r="147" spans="1:9">
      <c r="A147" s="543" t="s">
        <v>415</v>
      </c>
      <c r="B147" s="541">
        <v>0.15279999999999999</v>
      </c>
      <c r="C147" s="541">
        <v>0.433</v>
      </c>
      <c r="D147" s="541">
        <v>1.03E-2</v>
      </c>
      <c r="E147" s="541" t="s">
        <v>88</v>
      </c>
      <c r="F147" s="570" t="s">
        <v>88</v>
      </c>
      <c r="G147" s="542">
        <v>0.30980000000000002</v>
      </c>
      <c r="H147" s="542" t="s">
        <v>88</v>
      </c>
      <c r="I147" s="542">
        <v>0.30680000000000002</v>
      </c>
    </row>
    <row r="148" spans="1:9">
      <c r="A148" s="553" t="s">
        <v>416</v>
      </c>
      <c r="B148" s="554">
        <v>17.007300000000001</v>
      </c>
      <c r="C148" s="554">
        <v>12.923299999999999</v>
      </c>
      <c r="D148" s="554">
        <v>4.8571</v>
      </c>
      <c r="E148" s="554">
        <v>9.2999999999999999E-2</v>
      </c>
      <c r="F148" s="574" t="s">
        <v>88</v>
      </c>
      <c r="G148" s="555">
        <v>12.755599999999999</v>
      </c>
      <c r="H148" s="555">
        <v>9.2999999999999999E-2</v>
      </c>
      <c r="I148" s="555">
        <v>12.632099999999999</v>
      </c>
    </row>
    <row r="149" spans="1:9">
      <c r="A149" s="527" t="s">
        <v>469</v>
      </c>
      <c r="B149" s="541">
        <v>1.0125</v>
      </c>
      <c r="C149" s="541">
        <v>0.95799999999999996</v>
      </c>
      <c r="D149" s="541">
        <v>9.5000000000000001E-2</v>
      </c>
      <c r="E149" s="541" t="s">
        <v>88</v>
      </c>
      <c r="F149" s="570" t="s">
        <v>88</v>
      </c>
      <c r="G149" s="542">
        <v>0.85150000000000003</v>
      </c>
      <c r="H149" s="542" t="s">
        <v>88</v>
      </c>
      <c r="I149" s="542">
        <v>0.84319999999999995</v>
      </c>
    </row>
    <row r="150" spans="1:9">
      <c r="A150" s="526" t="s">
        <v>418</v>
      </c>
      <c r="B150" s="540">
        <v>9.4235000000000007</v>
      </c>
      <c r="C150" s="540">
        <v>5.6654999999999998</v>
      </c>
      <c r="D150" s="540">
        <v>2.2446000000000002</v>
      </c>
      <c r="E150" s="540" t="s">
        <v>88</v>
      </c>
      <c r="F150" s="568" t="s">
        <v>88</v>
      </c>
      <c r="G150" s="271">
        <v>6.0635000000000003</v>
      </c>
      <c r="H150" s="271" t="s">
        <v>88</v>
      </c>
      <c r="I150" s="271">
        <v>6.0044000000000004</v>
      </c>
    </row>
    <row r="151" spans="1:9">
      <c r="A151" s="543" t="s">
        <v>419</v>
      </c>
      <c r="B151" s="541">
        <v>6.5100000000000005E-2</v>
      </c>
      <c r="C151" s="541">
        <v>0.34010000000000001</v>
      </c>
      <c r="D151" s="541">
        <v>0.27439999999999998</v>
      </c>
      <c r="E151" s="541" t="s">
        <v>88</v>
      </c>
      <c r="F151" s="570" t="s">
        <v>88</v>
      </c>
      <c r="G151" s="542">
        <v>0.26729999999999998</v>
      </c>
      <c r="H151" s="542" t="s">
        <v>88</v>
      </c>
      <c r="I151" s="542">
        <v>0.26469999999999999</v>
      </c>
    </row>
    <row r="152" spans="1:9">
      <c r="A152" s="526" t="s">
        <v>420</v>
      </c>
      <c r="B152" s="540">
        <v>6.9400000000000003E-2</v>
      </c>
      <c r="C152" s="540">
        <v>0.2135</v>
      </c>
      <c r="D152" s="540">
        <v>0.78139999999999998</v>
      </c>
      <c r="E152" s="540">
        <v>9.2999999999999999E-2</v>
      </c>
      <c r="F152" s="568" t="s">
        <v>88</v>
      </c>
      <c r="G152" s="271">
        <v>0.25850000000000001</v>
      </c>
      <c r="H152" s="271">
        <v>9.2999999999999999E-2</v>
      </c>
      <c r="I152" s="271">
        <v>0.25690000000000002</v>
      </c>
    </row>
    <row r="153" spans="1:9">
      <c r="A153" s="527" t="s">
        <v>421</v>
      </c>
      <c r="B153" s="541">
        <v>4.7328999999999999</v>
      </c>
      <c r="C153" s="541">
        <v>4.4988000000000001</v>
      </c>
      <c r="D153" s="541">
        <v>0.67349999999999999</v>
      </c>
      <c r="E153" s="541" t="s">
        <v>88</v>
      </c>
      <c r="F153" s="570" t="s">
        <v>88</v>
      </c>
      <c r="G153" s="542">
        <v>4.0250000000000004</v>
      </c>
      <c r="H153" s="542" t="s">
        <v>88</v>
      </c>
      <c r="I153" s="542">
        <v>3.9857999999999998</v>
      </c>
    </row>
    <row r="154" spans="1:9">
      <c r="A154" s="526" t="s">
        <v>422</v>
      </c>
      <c r="B154" s="540">
        <v>0.99260000000000004</v>
      </c>
      <c r="C154" s="540">
        <v>0.98270000000000002</v>
      </c>
      <c r="D154" s="540">
        <v>0.72489999999999999</v>
      </c>
      <c r="E154" s="540" t="s">
        <v>88</v>
      </c>
      <c r="F154" s="568" t="s">
        <v>88</v>
      </c>
      <c r="G154" s="271">
        <v>0.94940000000000002</v>
      </c>
      <c r="H154" s="271" t="s">
        <v>88</v>
      </c>
      <c r="I154" s="271">
        <v>0.94010000000000005</v>
      </c>
    </row>
    <row r="155" spans="1:9">
      <c r="A155" s="525" t="s">
        <v>423</v>
      </c>
      <c r="B155" s="551">
        <v>11.6242</v>
      </c>
      <c r="C155" s="551">
        <v>17.133900000000001</v>
      </c>
      <c r="D155" s="551">
        <v>14.6174</v>
      </c>
      <c r="E155" s="551">
        <v>12.9955</v>
      </c>
      <c r="F155" s="572" t="s">
        <v>88</v>
      </c>
      <c r="G155" s="552">
        <v>15.5108</v>
      </c>
      <c r="H155" s="552">
        <v>12.9955</v>
      </c>
      <c r="I155" s="552">
        <v>15.4863</v>
      </c>
    </row>
    <row r="156" spans="1:9">
      <c r="A156" s="529" t="s">
        <v>470</v>
      </c>
      <c r="B156" s="544">
        <v>0.49909999999999999</v>
      </c>
      <c r="C156" s="544">
        <v>0.93189999999999995</v>
      </c>
      <c r="D156" s="544">
        <v>0.39760000000000001</v>
      </c>
      <c r="E156" s="544">
        <v>1.4320999999999999</v>
      </c>
      <c r="F156" s="576" t="s">
        <v>88</v>
      </c>
      <c r="G156" s="545">
        <v>0.75800000000000001</v>
      </c>
      <c r="H156" s="545">
        <v>1.4320999999999999</v>
      </c>
      <c r="I156" s="545">
        <v>0.76449999999999996</v>
      </c>
    </row>
    <row r="157" spans="1:9">
      <c r="A157" s="527" t="s">
        <v>424</v>
      </c>
      <c r="B157" s="541">
        <v>5.43</v>
      </c>
      <c r="C157" s="541">
        <v>8.2493999999999996</v>
      </c>
      <c r="D157" s="541">
        <v>8.1709999999999994</v>
      </c>
      <c r="E157" s="541">
        <v>11.335000000000001</v>
      </c>
      <c r="F157" s="570" t="s">
        <v>88</v>
      </c>
      <c r="G157" s="542">
        <v>7.5857000000000001</v>
      </c>
      <c r="H157" s="542">
        <v>11.335000000000001</v>
      </c>
      <c r="I157" s="542">
        <v>7.6223000000000001</v>
      </c>
    </row>
    <row r="158" spans="1:9">
      <c r="A158" s="529" t="s">
        <v>425</v>
      </c>
      <c r="B158" s="544">
        <v>5.1544999999999996</v>
      </c>
      <c r="C158" s="544">
        <v>6.6775000000000002</v>
      </c>
      <c r="D158" s="544">
        <v>6.0324</v>
      </c>
      <c r="E158" s="544">
        <v>0.22839999999999999</v>
      </c>
      <c r="F158" s="576" t="s">
        <v>88</v>
      </c>
      <c r="G158" s="545">
        <v>6.2358000000000002</v>
      </c>
      <c r="H158" s="545">
        <v>0.22839999999999999</v>
      </c>
      <c r="I158" s="545">
        <v>6.1772</v>
      </c>
    </row>
    <row r="159" spans="1:9">
      <c r="A159" s="525" t="s">
        <v>426</v>
      </c>
      <c r="B159" s="551">
        <v>33.417099999999998</v>
      </c>
      <c r="C159" s="551">
        <v>42.299500000000002</v>
      </c>
      <c r="D159" s="551">
        <v>36.608600000000003</v>
      </c>
      <c r="E159" s="551">
        <v>26.676400000000001</v>
      </c>
      <c r="F159" s="572" t="s">
        <v>88</v>
      </c>
      <c r="G159" s="552">
        <v>39.457299999999996</v>
      </c>
      <c r="H159" s="552">
        <v>26.676400000000001</v>
      </c>
      <c r="I159" s="552">
        <v>39.332700000000003</v>
      </c>
    </row>
    <row r="160" spans="1:9">
      <c r="A160" s="526" t="s">
        <v>471</v>
      </c>
      <c r="B160" s="540">
        <v>1.2252000000000001</v>
      </c>
      <c r="C160" s="540">
        <v>1.4968999999999999</v>
      </c>
      <c r="D160" s="540">
        <v>2.4933999999999998</v>
      </c>
      <c r="E160" s="540">
        <v>3.6324999999999998</v>
      </c>
      <c r="F160" s="568" t="s">
        <v>88</v>
      </c>
      <c r="G160" s="271">
        <v>1.5714999999999999</v>
      </c>
      <c r="H160" s="271">
        <v>3.6324999999999998</v>
      </c>
      <c r="I160" s="271">
        <v>1.5915999999999999</v>
      </c>
    </row>
    <row r="161" spans="1:9">
      <c r="A161" s="527" t="s">
        <v>427</v>
      </c>
      <c r="B161" s="541">
        <v>19.6386</v>
      </c>
      <c r="C161" s="541">
        <v>25.567399999999999</v>
      </c>
      <c r="D161" s="541">
        <v>19.654</v>
      </c>
      <c r="E161" s="541">
        <v>20.823899999999998</v>
      </c>
      <c r="F161" s="570" t="s">
        <v>88</v>
      </c>
      <c r="G161" s="542">
        <v>23.378399999999999</v>
      </c>
      <c r="H161" s="542">
        <v>20.823899999999998</v>
      </c>
      <c r="I161" s="542">
        <v>23.3535</v>
      </c>
    </row>
    <row r="162" spans="1:9">
      <c r="A162" s="526" t="s">
        <v>428</v>
      </c>
      <c r="B162" s="540">
        <v>11.0184</v>
      </c>
      <c r="C162" s="540">
        <v>12.522399999999999</v>
      </c>
      <c r="D162" s="540">
        <v>14.440200000000001</v>
      </c>
      <c r="E162" s="540">
        <v>2.2200000000000002</v>
      </c>
      <c r="F162" s="568" t="s">
        <v>88</v>
      </c>
      <c r="G162" s="271">
        <v>12.438800000000001</v>
      </c>
      <c r="H162" s="271">
        <v>2.2200000000000002</v>
      </c>
      <c r="I162" s="271">
        <v>12.3392</v>
      </c>
    </row>
    <row r="163" spans="1:9">
      <c r="A163" s="525" t="s">
        <v>429</v>
      </c>
      <c r="B163" s="551">
        <v>25.938199999999998</v>
      </c>
      <c r="C163" s="551">
        <v>33.091999999999999</v>
      </c>
      <c r="D163" s="551">
        <v>27.104299999999999</v>
      </c>
      <c r="E163" s="551">
        <v>63.738300000000002</v>
      </c>
      <c r="F163" s="572" t="s">
        <v>88</v>
      </c>
      <c r="G163" s="552">
        <v>30.609200000000001</v>
      </c>
      <c r="H163" s="552">
        <v>63.738300000000002</v>
      </c>
      <c r="I163" s="552">
        <v>30.932200000000002</v>
      </c>
    </row>
    <row r="164" spans="1:9">
      <c r="A164" s="526" t="s">
        <v>472</v>
      </c>
      <c r="B164" s="540">
        <v>2.8738999999999999</v>
      </c>
      <c r="C164" s="540">
        <v>3.4839000000000002</v>
      </c>
      <c r="D164" s="540">
        <v>2.3016999999999999</v>
      </c>
      <c r="E164" s="540">
        <v>0.28849999999999998</v>
      </c>
      <c r="F164" s="568" t="s">
        <v>88</v>
      </c>
      <c r="G164" s="271">
        <v>3.1795</v>
      </c>
      <c r="H164" s="271">
        <v>0.28849999999999998</v>
      </c>
      <c r="I164" s="271">
        <v>3.1513</v>
      </c>
    </row>
    <row r="165" spans="1:9">
      <c r="A165" s="527" t="s">
        <v>430</v>
      </c>
      <c r="B165" s="541">
        <v>2.4401999999999999</v>
      </c>
      <c r="C165" s="541">
        <v>1.1933</v>
      </c>
      <c r="D165" s="541">
        <v>0.24049999999999999</v>
      </c>
      <c r="E165" s="541">
        <v>0.91930000000000001</v>
      </c>
      <c r="F165" s="570" t="s">
        <v>88</v>
      </c>
      <c r="G165" s="542">
        <v>1.3505</v>
      </c>
      <c r="H165" s="542">
        <v>0.91930000000000001</v>
      </c>
      <c r="I165" s="542">
        <v>1.3463000000000001</v>
      </c>
    </row>
    <row r="166" spans="1:9">
      <c r="A166" s="529" t="s">
        <v>431</v>
      </c>
      <c r="B166" s="544">
        <v>13.187099999999999</v>
      </c>
      <c r="C166" s="544">
        <v>17.884599999999999</v>
      </c>
      <c r="D166" s="544">
        <v>15.474399999999999</v>
      </c>
      <c r="E166" s="544">
        <v>8.5609000000000002</v>
      </c>
      <c r="F166" s="576" t="s">
        <v>88</v>
      </c>
      <c r="G166" s="545">
        <v>16.464300000000001</v>
      </c>
      <c r="H166" s="545">
        <v>8.5609000000000002</v>
      </c>
      <c r="I166" s="545">
        <v>16.3872</v>
      </c>
    </row>
    <row r="167" spans="1:9">
      <c r="A167" s="528" t="s">
        <v>432</v>
      </c>
      <c r="B167" s="541">
        <v>8.6E-3</v>
      </c>
      <c r="C167" s="541">
        <v>4.7300000000000002E-2</v>
      </c>
      <c r="D167" s="541">
        <v>0.1507</v>
      </c>
      <c r="E167" s="541">
        <v>3.3700000000000001E-2</v>
      </c>
      <c r="F167" s="570" t="s">
        <v>88</v>
      </c>
      <c r="G167" s="542">
        <v>5.2600000000000001E-2</v>
      </c>
      <c r="H167" s="542">
        <v>3.3700000000000001E-2</v>
      </c>
      <c r="I167" s="542">
        <v>5.2400000000000002E-2</v>
      </c>
    </row>
    <row r="168" spans="1:9">
      <c r="A168" s="529" t="s">
        <v>433</v>
      </c>
      <c r="B168" s="540">
        <v>0.87390000000000001</v>
      </c>
      <c r="C168" s="540">
        <v>3.0455000000000001</v>
      </c>
      <c r="D168" s="540">
        <v>1.3915</v>
      </c>
      <c r="E168" s="540">
        <v>1.127</v>
      </c>
      <c r="F168" s="568" t="s">
        <v>88</v>
      </c>
      <c r="G168" s="271">
        <v>2.3144</v>
      </c>
      <c r="H168" s="271">
        <v>1.127</v>
      </c>
      <c r="I168" s="271">
        <v>2.3028</v>
      </c>
    </row>
    <row r="169" spans="1:9">
      <c r="A169" s="528" t="s">
        <v>434</v>
      </c>
      <c r="B169" s="546">
        <v>4.3334000000000001</v>
      </c>
      <c r="C169" s="546">
        <v>5.5525000000000002</v>
      </c>
      <c r="D169" s="546">
        <v>7.4791999999999996</v>
      </c>
      <c r="E169" s="546">
        <v>52.808900000000001</v>
      </c>
      <c r="F169" s="580" t="s">
        <v>88</v>
      </c>
      <c r="G169" s="547">
        <v>5.5361000000000002</v>
      </c>
      <c r="H169" s="547">
        <v>52.808900000000001</v>
      </c>
      <c r="I169" s="547">
        <v>5.9972000000000003</v>
      </c>
    </row>
    <row r="170" spans="1:9" s="7" customFormat="1">
      <c r="A170" s="559" t="s">
        <v>494</v>
      </c>
      <c r="B170" s="560">
        <v>1.4636</v>
      </c>
      <c r="C170" s="560">
        <v>2.8298000000000001</v>
      </c>
      <c r="D170" s="560">
        <v>3.9289000000000001</v>
      </c>
      <c r="E170" s="560">
        <v>9.6603999999999992</v>
      </c>
      <c r="F170" s="578" t="s">
        <v>88</v>
      </c>
      <c r="G170" s="561">
        <v>2.6652</v>
      </c>
      <c r="H170" s="561">
        <v>9.6603999999999992</v>
      </c>
      <c r="I170" s="561">
        <v>2.7334000000000001</v>
      </c>
    </row>
    <row r="171" spans="1:9">
      <c r="A171" s="528" t="s">
        <v>473</v>
      </c>
      <c r="B171" s="546">
        <v>0.62450000000000006</v>
      </c>
      <c r="C171" s="546">
        <v>1.7184999999999999</v>
      </c>
      <c r="D171" s="546">
        <v>2.7071000000000001</v>
      </c>
      <c r="E171" s="546">
        <v>9.6603999999999992</v>
      </c>
      <c r="F171" s="580" t="s">
        <v>88</v>
      </c>
      <c r="G171" s="547">
        <v>1.6015999999999999</v>
      </c>
      <c r="H171" s="547">
        <v>9.6603999999999992</v>
      </c>
      <c r="I171" s="547">
        <v>1.6801999999999999</v>
      </c>
    </row>
    <row r="172" spans="1:9">
      <c r="A172" s="529" t="s">
        <v>570</v>
      </c>
      <c r="B172" s="544">
        <v>0.63570000000000004</v>
      </c>
      <c r="C172" s="544">
        <v>0.91839999999999999</v>
      </c>
      <c r="D172" s="544">
        <v>1.2217</v>
      </c>
      <c r="E172" s="544" t="s">
        <v>88</v>
      </c>
      <c r="F172" s="576" t="s">
        <v>88</v>
      </c>
      <c r="G172" s="545">
        <v>0.89480000000000004</v>
      </c>
      <c r="H172" s="545" t="s">
        <v>88</v>
      </c>
      <c r="I172" s="545">
        <v>0.8861</v>
      </c>
    </row>
    <row r="173" spans="1:9">
      <c r="A173" s="556" t="s">
        <v>435</v>
      </c>
      <c r="B173" s="557">
        <v>53.18</v>
      </c>
      <c r="C173" s="557">
        <v>78.936999999999998</v>
      </c>
      <c r="D173" s="557">
        <v>104.5103</v>
      </c>
      <c r="E173" s="557">
        <v>84.075999999999993</v>
      </c>
      <c r="F173" s="582" t="s">
        <v>88</v>
      </c>
      <c r="G173" s="558">
        <v>76.502799999999993</v>
      </c>
      <c r="H173" s="558">
        <v>84.075999999999993</v>
      </c>
      <c r="I173" s="558">
        <v>76.576599999999999</v>
      </c>
    </row>
    <row r="174" spans="1:9">
      <c r="A174" s="529" t="s">
        <v>474</v>
      </c>
      <c r="B174" s="544">
        <v>5.8856999999999999</v>
      </c>
      <c r="C174" s="544">
        <v>8.4826999999999995</v>
      </c>
      <c r="D174" s="544">
        <v>14.1121</v>
      </c>
      <c r="E174" s="544">
        <v>14.5297</v>
      </c>
      <c r="F174" s="576" t="s">
        <v>88</v>
      </c>
      <c r="G174" s="545">
        <v>8.6583000000000006</v>
      </c>
      <c r="H174" s="545">
        <v>14.5297</v>
      </c>
      <c r="I174" s="545">
        <v>8.7156000000000002</v>
      </c>
    </row>
    <row r="175" spans="1:9">
      <c r="A175" s="528" t="s">
        <v>436</v>
      </c>
      <c r="B175" s="546">
        <v>0.81589999999999996</v>
      </c>
      <c r="C175" s="546">
        <v>1.8434999999999999</v>
      </c>
      <c r="D175" s="546">
        <v>3.5466000000000002</v>
      </c>
      <c r="E175" s="546" t="s">
        <v>88</v>
      </c>
      <c r="F175" s="580" t="s">
        <v>88</v>
      </c>
      <c r="G175" s="547">
        <v>1.8407</v>
      </c>
      <c r="H175" s="547" t="s">
        <v>88</v>
      </c>
      <c r="I175" s="547">
        <v>1.8227</v>
      </c>
    </row>
    <row r="176" spans="1:9">
      <c r="A176" s="529" t="s">
        <v>437</v>
      </c>
      <c r="B176" s="544">
        <v>33.883699999999997</v>
      </c>
      <c r="C176" s="544">
        <v>49.984900000000003</v>
      </c>
      <c r="D176" s="544">
        <v>66.160700000000006</v>
      </c>
      <c r="E176" s="544">
        <v>59.967799999999997</v>
      </c>
      <c r="F176" s="576" t="s">
        <v>88</v>
      </c>
      <c r="G176" s="545">
        <v>48.4893</v>
      </c>
      <c r="H176" s="545">
        <v>59.967799999999997</v>
      </c>
      <c r="I176" s="545">
        <v>48.601300000000002</v>
      </c>
    </row>
    <row r="177" spans="1:9">
      <c r="A177" s="528" t="s">
        <v>438</v>
      </c>
      <c r="B177" s="546">
        <v>0.41320000000000001</v>
      </c>
      <c r="C177" s="546">
        <v>1.8996</v>
      </c>
      <c r="D177" s="546">
        <v>2.4803000000000002</v>
      </c>
      <c r="E177" s="546" t="s">
        <v>88</v>
      </c>
      <c r="F177" s="580" t="s">
        <v>88</v>
      </c>
      <c r="G177" s="547">
        <v>1.6355999999999999</v>
      </c>
      <c r="H177" s="547" t="s">
        <v>88</v>
      </c>
      <c r="I177" s="547">
        <v>1.6195999999999999</v>
      </c>
    </row>
    <row r="178" spans="1:9">
      <c r="A178" s="586" t="s">
        <v>439</v>
      </c>
      <c r="B178" s="592">
        <v>0.14349999999999999</v>
      </c>
      <c r="C178" s="592">
        <v>1.1887000000000001</v>
      </c>
      <c r="D178" s="592">
        <v>2.9337</v>
      </c>
      <c r="E178" s="592">
        <v>6.0000000000000001E-3</v>
      </c>
      <c r="F178" s="594" t="s">
        <v>88</v>
      </c>
      <c r="G178" s="593">
        <v>1.1876</v>
      </c>
      <c r="H178" s="593">
        <v>6.0000000000000001E-3</v>
      </c>
      <c r="I178" s="593">
        <v>1.1759999999999999</v>
      </c>
    </row>
    <row r="179" spans="1:9" s="47" customFormat="1">
      <c r="A179" s="528" t="s">
        <v>440</v>
      </c>
      <c r="B179" s="546">
        <v>7.2572999999999999</v>
      </c>
      <c r="C179" s="546">
        <v>10.217700000000001</v>
      </c>
      <c r="D179" s="546">
        <v>14.3794</v>
      </c>
      <c r="E179" s="546">
        <v>9.5724999999999998</v>
      </c>
      <c r="F179" s="580" t="s">
        <v>88</v>
      </c>
      <c r="G179" s="547">
        <v>10.1066</v>
      </c>
      <c r="H179" s="547">
        <v>9.5724999999999998</v>
      </c>
      <c r="I179" s="547">
        <v>10.1014</v>
      </c>
    </row>
    <row r="180" spans="1:9" s="7" customFormat="1">
      <c r="A180" s="553" t="s">
        <v>441</v>
      </c>
      <c r="B180" s="554">
        <v>16.462900000000001</v>
      </c>
      <c r="C180" s="554">
        <v>22.3842</v>
      </c>
      <c r="D180" s="554">
        <v>26.647200000000002</v>
      </c>
      <c r="E180" s="554">
        <v>46.221899999999998</v>
      </c>
      <c r="F180" s="574" t="s">
        <v>88</v>
      </c>
      <c r="G180" s="555">
        <v>21.601600000000001</v>
      </c>
      <c r="H180" s="555">
        <v>46.221899999999998</v>
      </c>
      <c r="I180" s="555">
        <v>21.841699999999999</v>
      </c>
    </row>
    <row r="181" spans="1:9">
      <c r="A181" s="527" t="s">
        <v>442</v>
      </c>
      <c r="B181" s="541">
        <v>2.2429999999999999</v>
      </c>
      <c r="C181" s="541">
        <v>3.0478000000000001</v>
      </c>
      <c r="D181" s="541">
        <v>3.2974000000000001</v>
      </c>
      <c r="E181" s="541" t="s">
        <v>88</v>
      </c>
      <c r="F181" s="570" t="s">
        <v>88</v>
      </c>
      <c r="G181" s="542">
        <v>2.8959000000000001</v>
      </c>
      <c r="H181" s="542" t="s">
        <v>88</v>
      </c>
      <c r="I181" s="542">
        <v>2.8677000000000001</v>
      </c>
    </row>
    <row r="182" spans="1:9">
      <c r="A182" s="526" t="s">
        <v>443</v>
      </c>
      <c r="B182" s="540">
        <v>1.2585</v>
      </c>
      <c r="C182" s="540">
        <v>1.4834000000000001</v>
      </c>
      <c r="D182" s="540">
        <v>3.8582000000000001</v>
      </c>
      <c r="E182" s="540">
        <v>3.7595999999999998</v>
      </c>
      <c r="F182" s="568" t="s">
        <v>88</v>
      </c>
      <c r="G182" s="271">
        <v>1.7591000000000001</v>
      </c>
      <c r="H182" s="271">
        <v>3.7595999999999998</v>
      </c>
      <c r="I182" s="271">
        <v>1.7786</v>
      </c>
    </row>
    <row r="183" spans="1:9">
      <c r="A183" s="527" t="s">
        <v>444</v>
      </c>
      <c r="B183" s="541">
        <v>12.4313</v>
      </c>
      <c r="C183" s="541">
        <v>17.068300000000001</v>
      </c>
      <c r="D183" s="541">
        <v>19.173500000000001</v>
      </c>
      <c r="E183" s="541">
        <v>42.462299999999999</v>
      </c>
      <c r="F183" s="570" t="s">
        <v>88</v>
      </c>
      <c r="G183" s="542">
        <v>16.2852</v>
      </c>
      <c r="H183" s="542">
        <v>42.462299999999999</v>
      </c>
      <c r="I183" s="542">
        <v>16.540500000000002</v>
      </c>
    </row>
    <row r="184" spans="1:9">
      <c r="A184" s="526" t="s">
        <v>445</v>
      </c>
      <c r="B184" s="540">
        <v>0.53010000000000002</v>
      </c>
      <c r="C184" s="540">
        <v>0.78469999999999995</v>
      </c>
      <c r="D184" s="540">
        <v>0.31809999999999999</v>
      </c>
      <c r="E184" s="540" t="s">
        <v>88</v>
      </c>
      <c r="F184" s="568" t="s">
        <v>88</v>
      </c>
      <c r="G184" s="271">
        <v>0.66139999999999999</v>
      </c>
      <c r="H184" s="271" t="s">
        <v>88</v>
      </c>
      <c r="I184" s="271">
        <v>0.65490000000000004</v>
      </c>
    </row>
    <row r="185" spans="1:9" s="7" customFormat="1">
      <c r="A185" s="525" t="s">
        <v>446</v>
      </c>
      <c r="B185" s="551">
        <v>15.4933</v>
      </c>
      <c r="C185" s="551">
        <v>26.274899999999999</v>
      </c>
      <c r="D185" s="551">
        <v>24.964600000000001</v>
      </c>
      <c r="E185" s="551">
        <v>97.686099999999996</v>
      </c>
      <c r="F185" s="572" t="s">
        <v>88</v>
      </c>
      <c r="G185" s="552">
        <v>23.5976</v>
      </c>
      <c r="H185" s="552">
        <v>97.686099999999996</v>
      </c>
      <c r="I185" s="552">
        <v>24.3202</v>
      </c>
    </row>
    <row r="186" spans="1:9" s="47" customFormat="1">
      <c r="A186" s="526" t="s">
        <v>447</v>
      </c>
      <c r="B186" s="540">
        <v>6.5246000000000004</v>
      </c>
      <c r="C186" s="540">
        <v>13.7767</v>
      </c>
      <c r="D186" s="540">
        <v>15.8538</v>
      </c>
      <c r="E186" s="540">
        <v>62.104300000000002</v>
      </c>
      <c r="F186" s="568" t="s">
        <v>88</v>
      </c>
      <c r="G186" s="271">
        <v>12.3842</v>
      </c>
      <c r="H186" s="271">
        <v>62.104300000000002</v>
      </c>
      <c r="I186" s="271">
        <v>12.8691</v>
      </c>
    </row>
    <row r="187" spans="1:9">
      <c r="A187" s="527" t="s">
        <v>448</v>
      </c>
      <c r="B187" s="541">
        <v>1.14E-2</v>
      </c>
      <c r="C187" s="541">
        <v>8.2100000000000006E-2</v>
      </c>
      <c r="D187" s="541">
        <v>9.1899999999999996E-2</v>
      </c>
      <c r="E187" s="541" t="s">
        <v>88</v>
      </c>
      <c r="F187" s="570" t="s">
        <v>88</v>
      </c>
      <c r="G187" s="542">
        <v>6.7100000000000007E-2</v>
      </c>
      <c r="H187" s="542" t="s">
        <v>88</v>
      </c>
      <c r="I187" s="542">
        <v>6.6400000000000001E-2</v>
      </c>
    </row>
    <row r="188" spans="1:9">
      <c r="A188" s="526" t="s">
        <v>449</v>
      </c>
      <c r="B188" s="540">
        <v>7.2388000000000003</v>
      </c>
      <c r="C188" s="540">
        <v>9.2809000000000008</v>
      </c>
      <c r="D188" s="540">
        <v>6.6580000000000004</v>
      </c>
      <c r="E188" s="540">
        <v>34.747</v>
      </c>
      <c r="F188" s="568" t="s">
        <v>88</v>
      </c>
      <c r="G188" s="271">
        <v>8.4460999999999995</v>
      </c>
      <c r="H188" s="271">
        <v>34.747</v>
      </c>
      <c r="I188" s="271">
        <v>8.7026000000000003</v>
      </c>
    </row>
    <row r="189" spans="1:9">
      <c r="A189" s="527" t="s">
        <v>450</v>
      </c>
      <c r="B189" s="541">
        <v>0.69689999999999996</v>
      </c>
      <c r="C189" s="541">
        <v>1.5615000000000001</v>
      </c>
      <c r="D189" s="541">
        <v>2.2267000000000001</v>
      </c>
      <c r="E189" s="541">
        <v>0.83479999999999999</v>
      </c>
      <c r="F189" s="570" t="s">
        <v>88</v>
      </c>
      <c r="G189" s="542">
        <v>1.4531000000000001</v>
      </c>
      <c r="H189" s="542">
        <v>0.83479999999999999</v>
      </c>
      <c r="I189" s="542">
        <v>1.4471000000000001</v>
      </c>
    </row>
    <row r="190" spans="1:9" s="7" customFormat="1">
      <c r="A190" s="553" t="s">
        <v>451</v>
      </c>
      <c r="B190" s="554">
        <v>136.8476</v>
      </c>
      <c r="C190" s="554">
        <v>31.347200000000001</v>
      </c>
      <c r="D190" s="554">
        <v>16.0703</v>
      </c>
      <c r="E190" s="554">
        <v>47.256</v>
      </c>
      <c r="F190" s="574" t="s">
        <v>88</v>
      </c>
      <c r="G190" s="555">
        <v>53.666699999999999</v>
      </c>
      <c r="H190" s="555">
        <v>47.256</v>
      </c>
      <c r="I190" s="555">
        <v>53.604199999999999</v>
      </c>
    </row>
    <row r="191" spans="1:9">
      <c r="A191" s="562" t="s">
        <v>453</v>
      </c>
      <c r="B191" s="563">
        <f>SUM(B139,B143,B148,B155,B159,B163,B170,B173,B180,B185,B190)</f>
        <v>383.86970000000002</v>
      </c>
      <c r="C191" s="563">
        <f t="shared" ref="C191:I191" si="7">SUM(C139,C143,C148,C155,C159,C163,C170,C173,C180,C185,C190)</f>
        <v>351.18919999999997</v>
      </c>
      <c r="D191" s="563">
        <f t="shared" si="7"/>
        <v>336.61040000000003</v>
      </c>
      <c r="E191" s="563">
        <f t="shared" si="7"/>
        <v>464.37599999999998</v>
      </c>
      <c r="F191" s="584" t="s">
        <v>88</v>
      </c>
      <c r="G191" s="563">
        <f t="shared" si="7"/>
        <v>356.74400000000003</v>
      </c>
      <c r="H191" s="563">
        <f t="shared" si="7"/>
        <v>464.37599999999998</v>
      </c>
      <c r="I191" s="563">
        <f t="shared" si="7"/>
        <v>357.79359999999997</v>
      </c>
    </row>
    <row r="192" spans="1:9">
      <c r="A192" s="565" t="s">
        <v>485</v>
      </c>
      <c r="B192" s="3"/>
      <c r="C192" s="213"/>
      <c r="D192" s="3"/>
      <c r="E192" s="3"/>
      <c r="F192" s="213"/>
      <c r="G192" s="3"/>
      <c r="H192" s="3"/>
      <c r="I192" s="3"/>
    </row>
    <row r="193" spans="1:9">
      <c r="A193" s="38" t="s">
        <v>495</v>
      </c>
      <c r="B193" s="3"/>
      <c r="C193" s="213"/>
      <c r="D193" s="3"/>
      <c r="E193" s="3"/>
      <c r="F193" s="213"/>
      <c r="G193" s="3"/>
      <c r="H193" s="3"/>
      <c r="I193" s="3"/>
    </row>
    <row r="194" spans="1:9">
      <c r="A194" s="243" t="s">
        <v>662</v>
      </c>
      <c r="B194" s="3"/>
      <c r="C194" s="213"/>
      <c r="D194" s="3"/>
      <c r="E194" s="3"/>
      <c r="F194" s="213"/>
      <c r="G194" s="3"/>
      <c r="H194" s="3"/>
      <c r="I194" s="3"/>
    </row>
    <row r="196" spans="1:9" ht="87" customHeight="1">
      <c r="A196" s="753" t="s">
        <v>496</v>
      </c>
      <c r="B196" s="754"/>
      <c r="C196" s="754"/>
      <c r="D196" s="754"/>
      <c r="E196" s="754"/>
      <c r="F196" s="754"/>
      <c r="G196" s="754"/>
      <c r="H196" s="754"/>
      <c r="I196" s="755"/>
    </row>
  </sheetData>
  <mergeCells count="1">
    <mergeCell ref="A196:I196"/>
  </mergeCells>
  <printOptions horizontalCentered="1" verticalCentered="1"/>
  <pageMargins left="0.70866141732283472" right="0.70866141732283472" top="0.19685039370078741" bottom="0.19685039370078741" header="0.31496062992125984" footer="0.31496062992125984"/>
  <pageSetup paperSize="9" scale="50" firstPageNumber="101" orientation="landscape" useFirstPageNumber="1" r:id="rId1"/>
  <headerFooter>
    <oddHeader>&amp;RLes groupements à fiscalité propre en 2017</oddHeader>
    <oddFooter>&amp;LDirection Générale des Collectivités Locales / DESL&amp;C&amp;P&amp;RMise en ligne : mars 2019</oddFooter>
    <firstHeader>&amp;RLes groupements à fiscalité propre en 2016</firstHeader>
    <firstFooter>&amp;LDirection Générale des Collectivités Locales / DESL&amp;C&amp;P&amp;RMise en ligne : mai 2018</firstFooter>
  </headerFooter>
  <rowBreaks count="2" manualBreakCount="2">
    <brk id="66" max="16383" man="1"/>
    <brk id="130" max="16383" man="1"/>
  </rowBreaks>
</worksheet>
</file>

<file path=xl/worksheets/sheet33.xml><?xml version="1.0" encoding="utf-8"?>
<worksheet xmlns="http://schemas.openxmlformats.org/spreadsheetml/2006/main" xmlns:r="http://schemas.openxmlformats.org/officeDocument/2006/relationships">
  <sheetPr>
    <tabColor rgb="FF00B050"/>
    <pageSetUpPr fitToPage="1"/>
  </sheetPr>
  <dimension ref="A1:I58"/>
  <sheetViews>
    <sheetView view="pageLayout" zoomScaleNormal="100" workbookViewId="0">
      <selection activeCell="I3" sqref="I3"/>
    </sheetView>
  </sheetViews>
  <sheetFormatPr baseColWidth="10" defaultRowHeight="12.75"/>
  <cols>
    <col min="9" max="9" width="18.85546875" customWidth="1"/>
  </cols>
  <sheetData>
    <row r="1" spans="1:9" ht="18">
      <c r="A1" s="766" t="s">
        <v>283</v>
      </c>
      <c r="B1" s="766"/>
      <c r="C1" s="766"/>
      <c r="D1" s="766"/>
      <c r="E1" s="766"/>
      <c r="F1" s="766"/>
      <c r="G1" s="766"/>
      <c r="H1" s="766"/>
      <c r="I1" s="766"/>
    </row>
    <row r="2" spans="1:9" ht="21" customHeight="1">
      <c r="A2" s="767" t="s">
        <v>271</v>
      </c>
      <c r="B2" s="757"/>
      <c r="C2" s="757"/>
      <c r="D2" s="757"/>
      <c r="E2" s="757"/>
      <c r="F2" s="757"/>
      <c r="G2" s="757"/>
      <c r="H2" s="757"/>
      <c r="I2" s="757"/>
    </row>
    <row r="4" spans="1:9">
      <c r="A4" s="768" t="s">
        <v>713</v>
      </c>
      <c r="B4" s="769"/>
      <c r="C4" s="769"/>
      <c r="D4" s="769"/>
      <c r="E4" s="769"/>
      <c r="F4" s="769"/>
      <c r="G4" s="769"/>
      <c r="H4" s="769"/>
      <c r="I4" s="757"/>
    </row>
    <row r="5" spans="1:9">
      <c r="A5" s="769"/>
      <c r="B5" s="769"/>
      <c r="C5" s="769"/>
      <c r="D5" s="769"/>
      <c r="E5" s="769"/>
      <c r="F5" s="769"/>
      <c r="G5" s="769"/>
      <c r="H5" s="769"/>
      <c r="I5" s="757"/>
    </row>
    <row r="7" spans="1:9" ht="327" customHeight="1">
      <c r="A7" s="759" t="s">
        <v>719</v>
      </c>
      <c r="B7" s="759"/>
      <c r="C7" s="759"/>
      <c r="D7" s="759"/>
      <c r="E7" s="759"/>
      <c r="F7" s="759"/>
      <c r="G7" s="759"/>
      <c r="H7" s="759"/>
      <c r="I7" s="759"/>
    </row>
    <row r="8" spans="1:9" ht="12.75" customHeight="1">
      <c r="A8" s="657"/>
      <c r="B8" s="657"/>
      <c r="C8" s="657"/>
      <c r="D8" s="657"/>
      <c r="E8" s="657"/>
      <c r="F8" s="657"/>
      <c r="G8" s="657"/>
      <c r="H8" s="657"/>
      <c r="I8" s="657"/>
    </row>
    <row r="9" spans="1:9" ht="27" customHeight="1">
      <c r="A9" s="759" t="s">
        <v>720</v>
      </c>
      <c r="B9" s="759"/>
      <c r="C9" s="759"/>
      <c r="D9" s="759"/>
      <c r="E9" s="759"/>
      <c r="F9" s="759"/>
      <c r="G9" s="759"/>
      <c r="H9" s="759"/>
      <c r="I9" s="759"/>
    </row>
    <row r="10" spans="1:9" ht="12.75" customHeight="1">
      <c r="A10" s="657"/>
      <c r="B10" s="657"/>
      <c r="C10" s="657"/>
      <c r="D10" s="657"/>
      <c r="E10" s="657"/>
      <c r="F10" s="657"/>
      <c r="G10" s="657"/>
      <c r="H10" s="657"/>
      <c r="I10" s="657"/>
    </row>
    <row r="11" spans="1:9" ht="78" customHeight="1">
      <c r="A11" s="759" t="s">
        <v>590</v>
      </c>
      <c r="B11" s="760"/>
      <c r="C11" s="760"/>
      <c r="D11" s="760"/>
      <c r="E11" s="760"/>
      <c r="F11" s="760"/>
      <c r="G11" s="760"/>
      <c r="H11" s="760"/>
      <c r="I11" s="760"/>
    </row>
    <row r="13" spans="1:9" ht="13.5">
      <c r="A13" s="756" t="s">
        <v>526</v>
      </c>
      <c r="B13" s="757"/>
      <c r="C13" s="757"/>
      <c r="D13" s="757"/>
      <c r="E13" s="757"/>
      <c r="F13" s="757"/>
      <c r="G13" s="757"/>
      <c r="H13" s="757"/>
      <c r="I13" s="757"/>
    </row>
    <row r="15" spans="1:9" ht="24.75" customHeight="1">
      <c r="A15" s="758" t="s">
        <v>9</v>
      </c>
      <c r="B15" s="757"/>
      <c r="C15" s="757"/>
      <c r="D15" s="757"/>
      <c r="E15" s="757"/>
      <c r="F15" s="757"/>
      <c r="G15" s="757"/>
      <c r="H15" s="757"/>
      <c r="I15" s="757"/>
    </row>
    <row r="16" spans="1:9" ht="13.5" customHeight="1"/>
    <row r="17" spans="1:9" ht="24" customHeight="1">
      <c r="A17" s="758" t="s">
        <v>10</v>
      </c>
      <c r="B17" s="757"/>
      <c r="C17" s="757"/>
      <c r="D17" s="757"/>
      <c r="E17" s="757"/>
      <c r="F17" s="757"/>
      <c r="G17" s="757"/>
      <c r="H17" s="757"/>
      <c r="I17" s="757"/>
    </row>
    <row r="18" spans="1:9" ht="12.75" customHeight="1"/>
    <row r="19" spans="1:9" ht="17.25" customHeight="1">
      <c r="A19" s="762" t="s">
        <v>259</v>
      </c>
      <c r="B19" s="762"/>
      <c r="C19" s="762"/>
      <c r="D19" s="762"/>
      <c r="E19" s="762"/>
      <c r="F19" s="762"/>
      <c r="G19" s="762"/>
      <c r="H19" s="762"/>
      <c r="I19" s="762"/>
    </row>
    <row r="20" spans="1:9" ht="14.25" customHeight="1">
      <c r="A20" s="209"/>
      <c r="B20" s="209"/>
      <c r="C20" s="209"/>
      <c r="D20" s="209"/>
      <c r="E20" s="209"/>
      <c r="F20" s="209"/>
      <c r="G20" s="209"/>
      <c r="H20" s="209"/>
      <c r="I20" s="209"/>
    </row>
    <row r="21" spans="1:9">
      <c r="A21" s="763" t="s">
        <v>260</v>
      </c>
      <c r="B21" s="764"/>
      <c r="C21" s="764"/>
      <c r="D21" s="764"/>
      <c r="E21" s="764"/>
      <c r="F21" s="764"/>
      <c r="G21" s="764"/>
      <c r="H21" s="764"/>
      <c r="I21" s="764"/>
    </row>
    <row r="22" spans="1:9" ht="12.75" customHeight="1"/>
    <row r="23" spans="1:9">
      <c r="A23" s="763" t="s">
        <v>262</v>
      </c>
      <c r="B23" s="764"/>
      <c r="C23" s="764"/>
      <c r="D23" s="764"/>
      <c r="E23" s="764"/>
      <c r="F23" s="764"/>
      <c r="G23" s="764"/>
      <c r="H23" s="764"/>
      <c r="I23" s="764"/>
    </row>
    <row r="25" spans="1:9" ht="30.75" customHeight="1">
      <c r="A25" s="773" t="s">
        <v>531</v>
      </c>
      <c r="B25" s="773"/>
      <c r="C25" s="773"/>
      <c r="D25" s="773"/>
      <c r="E25" s="773"/>
      <c r="F25" s="773"/>
      <c r="G25" s="773"/>
      <c r="H25" s="773"/>
      <c r="I25" s="773"/>
    </row>
    <row r="27" spans="1:9">
      <c r="A27" s="763" t="s">
        <v>261</v>
      </c>
      <c r="B27" s="764"/>
      <c r="C27" s="764"/>
      <c r="D27" s="764"/>
      <c r="E27" s="764"/>
      <c r="F27" s="764"/>
      <c r="G27" s="764"/>
      <c r="H27" s="764"/>
      <c r="I27" s="764"/>
    </row>
    <row r="29" spans="1:9" ht="18.75" customHeight="1">
      <c r="A29" s="765" t="s">
        <v>525</v>
      </c>
      <c r="B29" s="765"/>
      <c r="C29" s="765"/>
      <c r="D29" s="765"/>
      <c r="E29" s="765"/>
      <c r="F29" s="765"/>
      <c r="G29" s="765"/>
      <c r="H29" s="765"/>
      <c r="I29" s="765"/>
    </row>
    <row r="31" spans="1:9">
      <c r="A31" s="763" t="s">
        <v>8</v>
      </c>
      <c r="B31" s="764"/>
      <c r="C31" s="764"/>
      <c r="D31" s="764"/>
      <c r="E31" s="764"/>
      <c r="F31" s="764"/>
      <c r="G31" s="764"/>
      <c r="H31" s="764"/>
      <c r="I31" s="764"/>
    </row>
    <row r="32" spans="1:9" ht="12.75" customHeight="1"/>
    <row r="33" spans="1:9" ht="26.25" customHeight="1">
      <c r="A33" s="762" t="s">
        <v>527</v>
      </c>
      <c r="B33" s="771"/>
      <c r="C33" s="771"/>
      <c r="D33" s="771"/>
      <c r="E33" s="771"/>
      <c r="F33" s="771"/>
      <c r="G33" s="771"/>
      <c r="H33" s="771"/>
      <c r="I33" s="771"/>
    </row>
    <row r="35" spans="1:9" ht="15" customHeight="1">
      <c r="A35" s="772" t="s">
        <v>528</v>
      </c>
      <c r="B35" s="760"/>
      <c r="C35" s="760"/>
      <c r="D35" s="760"/>
      <c r="E35" s="760"/>
      <c r="F35" s="760"/>
      <c r="G35" s="760"/>
      <c r="H35" s="760"/>
      <c r="I35" s="760"/>
    </row>
    <row r="37" spans="1:9" ht="25.5" customHeight="1">
      <c r="A37" s="765" t="s">
        <v>529</v>
      </c>
      <c r="B37" s="765"/>
      <c r="C37" s="765"/>
      <c r="D37" s="765"/>
      <c r="E37" s="765"/>
      <c r="F37" s="765"/>
      <c r="G37" s="765"/>
      <c r="H37" s="765"/>
      <c r="I37" s="765"/>
    </row>
    <row r="38" spans="1:9">
      <c r="A38" s="253"/>
      <c r="B38" s="253"/>
      <c r="C38" s="253"/>
      <c r="D38" s="253"/>
      <c r="E38" s="253"/>
      <c r="F38" s="253"/>
      <c r="G38" s="253"/>
      <c r="H38" s="253"/>
      <c r="I38" s="253"/>
    </row>
    <row r="39" spans="1:9">
      <c r="A39" s="765" t="s">
        <v>264</v>
      </c>
      <c r="B39" s="765"/>
      <c r="C39" s="765"/>
      <c r="D39" s="765"/>
      <c r="E39" s="765"/>
      <c r="F39" s="765"/>
      <c r="G39" s="765"/>
      <c r="H39" s="765"/>
      <c r="I39" s="765"/>
    </row>
    <row r="40" spans="1:9" ht="12.75" customHeight="1"/>
    <row r="41" spans="1:9" ht="12.75" customHeight="1">
      <c r="A41" s="762" t="s">
        <v>298</v>
      </c>
      <c r="B41" s="762"/>
      <c r="C41" s="762"/>
      <c r="D41" s="762"/>
      <c r="E41" s="762"/>
      <c r="F41" s="762"/>
      <c r="G41" s="762"/>
      <c r="H41" s="762"/>
      <c r="I41" s="762"/>
    </row>
    <row r="42" spans="1:9" ht="12.75" customHeight="1">
      <c r="A42" s="209"/>
      <c r="B42" s="209"/>
      <c r="C42" s="209"/>
      <c r="D42" s="209"/>
      <c r="E42" s="209"/>
      <c r="F42" s="209"/>
      <c r="G42" s="209"/>
      <c r="H42" s="209"/>
      <c r="I42" s="209"/>
    </row>
    <row r="43" spans="1:9" ht="42.75" customHeight="1">
      <c r="A43" s="759" t="s">
        <v>530</v>
      </c>
      <c r="B43" s="759"/>
      <c r="C43" s="759"/>
      <c r="D43" s="759"/>
      <c r="E43" s="759"/>
      <c r="F43" s="759"/>
      <c r="G43" s="759"/>
      <c r="H43" s="759"/>
      <c r="I43" s="759"/>
    </row>
    <row r="44" spans="1:9" ht="13.5" customHeight="1">
      <c r="A44" s="658"/>
      <c r="B44" s="658"/>
      <c r="C44" s="658"/>
      <c r="D44" s="658"/>
      <c r="E44" s="658"/>
      <c r="F44" s="658"/>
      <c r="G44" s="658"/>
      <c r="H44" s="658"/>
      <c r="I44" s="658"/>
    </row>
    <row r="45" spans="1:9">
      <c r="A45" s="761" t="s">
        <v>267</v>
      </c>
      <c r="B45" s="761"/>
      <c r="C45" s="761"/>
      <c r="D45" s="761"/>
      <c r="E45" s="761"/>
      <c r="F45" s="761"/>
      <c r="G45" s="761"/>
      <c r="H45" s="761"/>
      <c r="I45" s="761"/>
    </row>
    <row r="46" spans="1:9" ht="13.5" customHeight="1">
      <c r="A46" s="656"/>
      <c r="B46" s="656"/>
      <c r="C46" s="656"/>
      <c r="D46" s="656"/>
      <c r="E46" s="656"/>
      <c r="F46" s="656"/>
      <c r="G46" s="656"/>
      <c r="H46" s="656"/>
      <c r="I46" s="656"/>
    </row>
    <row r="47" spans="1:9" ht="31.5" customHeight="1">
      <c r="A47" s="761" t="s">
        <v>299</v>
      </c>
      <c r="B47" s="761"/>
      <c r="C47" s="761"/>
      <c r="D47" s="761"/>
      <c r="E47" s="761"/>
      <c r="F47" s="761"/>
      <c r="G47" s="761"/>
      <c r="H47" s="761"/>
      <c r="I47" s="761"/>
    </row>
    <row r="48" spans="1:9" ht="12.75" customHeight="1">
      <c r="A48" s="656"/>
      <c r="B48" s="656"/>
      <c r="C48" s="656"/>
      <c r="D48" s="656"/>
      <c r="E48" s="656"/>
      <c r="F48" s="656"/>
      <c r="G48" s="656"/>
      <c r="H48" s="656"/>
      <c r="I48" s="656"/>
    </row>
    <row r="49" spans="1:9" ht="12.75" customHeight="1">
      <c r="A49" s="761" t="s">
        <v>591</v>
      </c>
      <c r="B49" s="761"/>
      <c r="C49" s="761"/>
      <c r="D49" s="761"/>
      <c r="E49" s="761"/>
      <c r="F49" s="761"/>
      <c r="G49" s="761"/>
      <c r="H49" s="761"/>
      <c r="I49" s="761"/>
    </row>
    <row r="50" spans="1:9" ht="11.25" customHeight="1">
      <c r="A50" s="657"/>
      <c r="B50" s="657"/>
      <c r="C50" s="657"/>
      <c r="D50" s="657"/>
      <c r="E50" s="657"/>
      <c r="F50" s="657"/>
      <c r="G50" s="657"/>
      <c r="H50" s="657"/>
      <c r="I50" s="657"/>
    </row>
    <row r="51" spans="1:9" ht="12.75" customHeight="1">
      <c r="A51" s="763" t="s">
        <v>270</v>
      </c>
      <c r="B51" s="764"/>
      <c r="C51" s="764"/>
      <c r="D51" s="764"/>
      <c r="E51" s="764"/>
      <c r="F51" s="764"/>
      <c r="G51" s="764"/>
      <c r="H51" s="764"/>
      <c r="I51" s="764"/>
    </row>
    <row r="52" spans="1:9" ht="12.75" customHeight="1"/>
    <row r="53" spans="1:9">
      <c r="A53" s="758" t="s">
        <v>268</v>
      </c>
      <c r="B53" s="757"/>
      <c r="C53" s="757"/>
      <c r="D53" s="757"/>
      <c r="E53" s="757"/>
      <c r="F53" s="757"/>
      <c r="G53" s="757"/>
      <c r="H53" s="757"/>
      <c r="I53" s="757"/>
    </row>
    <row r="55" spans="1:9" ht="26.25" customHeight="1">
      <c r="A55" s="770" t="s">
        <v>269</v>
      </c>
      <c r="B55" s="770"/>
      <c r="C55" s="770"/>
      <c r="D55" s="770"/>
      <c r="E55" s="770"/>
      <c r="F55" s="770"/>
      <c r="G55" s="770"/>
      <c r="H55" s="770"/>
      <c r="I55" s="770"/>
    </row>
    <row r="56" spans="1:9" ht="12.75" customHeight="1">
      <c r="A56" s="68"/>
    </row>
    <row r="58" spans="1:9" ht="24.75" customHeight="1"/>
  </sheetData>
  <mergeCells count="28">
    <mergeCell ref="A1:I1"/>
    <mergeCell ref="A2:I2"/>
    <mergeCell ref="A4:I5"/>
    <mergeCell ref="A7:I7"/>
    <mergeCell ref="A55:I55"/>
    <mergeCell ref="A41:I41"/>
    <mergeCell ref="A33:I33"/>
    <mergeCell ref="A31:I31"/>
    <mergeCell ref="A35:I35"/>
    <mergeCell ref="A51:I51"/>
    <mergeCell ref="A53:I53"/>
    <mergeCell ref="A37:I37"/>
    <mergeCell ref="A39:I39"/>
    <mergeCell ref="A43:I43"/>
    <mergeCell ref="A9:I9"/>
    <mergeCell ref="A25:I25"/>
    <mergeCell ref="A47:I47"/>
    <mergeCell ref="A49:I49"/>
    <mergeCell ref="A19:I19"/>
    <mergeCell ref="A21:I21"/>
    <mergeCell ref="A23:I23"/>
    <mergeCell ref="A27:I27"/>
    <mergeCell ref="A29:I29"/>
    <mergeCell ref="A13:I13"/>
    <mergeCell ref="A15:I15"/>
    <mergeCell ref="A17:I17"/>
    <mergeCell ref="A11:I11"/>
    <mergeCell ref="A45:I45"/>
  </mergeCells>
  <phoneticPr fontId="3" type="noConversion"/>
  <pageMargins left="0.59055118110236227" right="0.78740157480314965" top="0.78740157480314965" bottom="0.78740157480314965" header="0.39370078740157483" footer="0.39370078740157483"/>
  <pageSetup paperSize="9" scale="79" firstPageNumber="104" fitToHeight="2" orientation="portrait" useFirstPageNumber="1" r:id="rId1"/>
  <headerFooter differentFirst="1">
    <oddHeader>&amp;R&amp;12Les finances des groupements à fiscalité propre en 2017</oddHeader>
    <oddFooter>&amp;LDirection Générale des Collectivités Locales / DESL&amp;C&amp;P&amp;RMise en ligne : mars 2019</oddFooter>
    <firstHeader>&amp;RLes finances des groupements à fiscalité propre en 2017</firstHeader>
    <firstFooter>&amp;LDirection Générale des Collectivités Locales / DESL&amp;C&amp;P&amp;RMise en ligne : mars 2019</firstFooter>
  </headerFooter>
</worksheet>
</file>

<file path=xl/worksheets/sheet34.xml><?xml version="1.0" encoding="utf-8"?>
<worksheet xmlns="http://schemas.openxmlformats.org/spreadsheetml/2006/main" xmlns:r="http://schemas.openxmlformats.org/officeDocument/2006/relationships">
  <sheetPr>
    <tabColor rgb="FF00B050"/>
  </sheetPr>
  <dimension ref="A1:M27"/>
  <sheetViews>
    <sheetView view="pageLayout" zoomScaleNormal="100" workbookViewId="0">
      <selection activeCell="H2" sqref="H2"/>
    </sheetView>
  </sheetViews>
  <sheetFormatPr baseColWidth="10" defaultRowHeight="12.75"/>
  <sheetData>
    <row r="1" spans="1:13" ht="21" customHeight="1">
      <c r="A1" s="776" t="s">
        <v>321</v>
      </c>
      <c r="B1" s="777"/>
      <c r="C1" s="777"/>
      <c r="D1" s="777"/>
      <c r="E1" s="777"/>
      <c r="F1" s="777"/>
      <c r="G1" s="777"/>
      <c r="H1" s="777"/>
      <c r="I1" s="777"/>
    </row>
    <row r="3" spans="1:13">
      <c r="A3" s="778" t="s">
        <v>533</v>
      </c>
      <c r="B3" s="778"/>
      <c r="C3" s="778"/>
      <c r="D3" s="778"/>
      <c r="E3" s="778"/>
      <c r="F3" s="778"/>
      <c r="G3" s="778"/>
      <c r="H3" s="778"/>
      <c r="I3" s="778"/>
    </row>
    <row r="4" spans="1:13">
      <c r="A4" s="722"/>
      <c r="B4" s="722"/>
      <c r="C4" s="722"/>
      <c r="D4" s="722"/>
      <c r="E4" s="722"/>
      <c r="F4" s="722"/>
      <c r="G4" s="722"/>
      <c r="H4" s="722"/>
      <c r="I4" s="722"/>
    </row>
    <row r="5" spans="1:13">
      <c r="A5" s="259" t="s">
        <v>592</v>
      </c>
    </row>
    <row r="6" spans="1:13" ht="27" customHeight="1">
      <c r="A6" s="780" t="s">
        <v>603</v>
      </c>
      <c r="B6" s="780"/>
      <c r="C6" s="780"/>
      <c r="D6" s="780"/>
      <c r="E6" s="780"/>
      <c r="F6" s="780"/>
      <c r="G6" s="780"/>
      <c r="H6" s="780"/>
      <c r="I6" s="780"/>
    </row>
    <row r="7" spans="1:13" ht="13.5" customHeight="1">
      <c r="A7" s="254"/>
      <c r="B7" s="254"/>
      <c r="C7" s="254"/>
      <c r="D7" s="254"/>
      <c r="E7" s="254"/>
      <c r="F7" s="254"/>
      <c r="G7" s="47"/>
      <c r="H7" s="47"/>
      <c r="I7" s="47"/>
    </row>
    <row r="8" spans="1:13" ht="130.5" customHeight="1">
      <c r="A8" s="781" t="s">
        <v>534</v>
      </c>
      <c r="B8" s="781"/>
      <c r="C8" s="781"/>
      <c r="D8" s="781"/>
      <c r="E8" s="781"/>
      <c r="F8" s="781"/>
      <c r="G8" s="781"/>
      <c r="H8" s="781"/>
      <c r="I8" s="781"/>
      <c r="J8" s="660"/>
      <c r="K8" s="660"/>
      <c r="L8" s="660"/>
      <c r="M8" s="660"/>
    </row>
    <row r="9" spans="1:13" ht="12.75" customHeight="1">
      <c r="A9" s="723"/>
      <c r="B9" s="723"/>
      <c r="C9" s="723"/>
      <c r="D9" s="723"/>
      <c r="E9" s="723"/>
      <c r="F9" s="723"/>
      <c r="G9" s="723"/>
      <c r="H9" s="723"/>
      <c r="I9" s="723"/>
      <c r="J9" s="660"/>
      <c r="K9" s="660"/>
      <c r="L9" s="660"/>
      <c r="M9" s="660"/>
    </row>
    <row r="10" spans="1:13">
      <c r="A10" s="724" t="s">
        <v>594</v>
      </c>
      <c r="K10" s="193"/>
      <c r="L10" s="193"/>
    </row>
    <row r="11" spans="1:13" ht="76.5" customHeight="1">
      <c r="A11" s="774" t="s">
        <v>593</v>
      </c>
      <c r="B11" s="774"/>
      <c r="C11" s="774"/>
      <c r="D11" s="774"/>
      <c r="E11" s="774"/>
      <c r="F11" s="774"/>
      <c r="G11" s="774"/>
      <c r="H11" s="774"/>
      <c r="I11" s="774"/>
      <c r="J11" s="661"/>
      <c r="K11" s="661"/>
      <c r="L11" s="661"/>
      <c r="M11" s="661"/>
    </row>
    <row r="12" spans="1:13">
      <c r="A12" s="47"/>
      <c r="B12" s="47"/>
      <c r="C12" s="47"/>
      <c r="D12" s="47"/>
      <c r="E12" s="47"/>
      <c r="F12" s="47"/>
      <c r="G12" s="47"/>
      <c r="H12" s="47"/>
      <c r="I12" s="47"/>
      <c r="K12" s="193"/>
      <c r="L12" s="193"/>
    </row>
    <row r="13" spans="1:13">
      <c r="A13" s="259" t="s">
        <v>595</v>
      </c>
      <c r="B13" s="47"/>
      <c r="C13" s="47"/>
      <c r="D13" s="47"/>
      <c r="E13" s="47"/>
      <c r="F13" s="47"/>
      <c r="G13" s="47"/>
      <c r="H13" s="47"/>
      <c r="I13" s="47"/>
      <c r="K13" s="193"/>
      <c r="L13" s="193"/>
    </row>
    <row r="14" spans="1:13" ht="63.75" customHeight="1">
      <c r="A14" s="779" t="s">
        <v>596</v>
      </c>
      <c r="B14" s="779"/>
      <c r="C14" s="779"/>
      <c r="D14" s="779"/>
      <c r="E14" s="779"/>
      <c r="F14" s="779"/>
      <c r="G14" s="779"/>
      <c r="H14" s="779"/>
      <c r="I14" s="779"/>
      <c r="J14" s="660"/>
      <c r="K14" s="660"/>
      <c r="L14" s="660"/>
      <c r="M14" s="660"/>
    </row>
    <row r="15" spans="1:13">
      <c r="A15" s="47"/>
      <c r="B15" s="47"/>
      <c r="C15" s="47"/>
      <c r="D15" s="47"/>
      <c r="E15" s="47"/>
      <c r="F15" s="47"/>
      <c r="G15" s="47"/>
      <c r="H15" s="47"/>
      <c r="I15" s="47"/>
      <c r="K15" s="193"/>
      <c r="L15" s="193"/>
    </row>
    <row r="16" spans="1:13" ht="53.25" customHeight="1">
      <c r="A16" s="779" t="s">
        <v>535</v>
      </c>
      <c r="B16" s="779"/>
      <c r="C16" s="779"/>
      <c r="D16" s="779"/>
      <c r="E16" s="779"/>
      <c r="F16" s="779"/>
      <c r="G16" s="779"/>
      <c r="H16" s="779"/>
      <c r="I16" s="779"/>
      <c r="J16" s="662"/>
      <c r="K16" s="662"/>
      <c r="L16" s="662"/>
      <c r="M16" s="662"/>
    </row>
    <row r="17" spans="1:13">
      <c r="A17" s="47"/>
      <c r="B17" s="47"/>
      <c r="C17" s="47"/>
      <c r="D17" s="47"/>
      <c r="E17" s="47"/>
      <c r="F17" s="47"/>
      <c r="G17" s="47"/>
      <c r="H17" s="47"/>
      <c r="I17" s="47"/>
      <c r="K17" s="193"/>
      <c r="L17" s="193"/>
    </row>
    <row r="18" spans="1:13">
      <c r="A18" s="47" t="s">
        <v>598</v>
      </c>
      <c r="B18" s="47"/>
      <c r="C18" s="47"/>
      <c r="D18" s="47"/>
      <c r="E18" s="47"/>
      <c r="F18" s="47"/>
      <c r="G18" s="47"/>
      <c r="H18" s="47"/>
      <c r="I18" s="47"/>
      <c r="K18" s="193"/>
      <c r="L18" s="193"/>
    </row>
    <row r="19" spans="1:13" ht="38.25" customHeight="1">
      <c r="A19" s="779" t="s">
        <v>597</v>
      </c>
      <c r="B19" s="779"/>
      <c r="C19" s="779"/>
      <c r="D19" s="779"/>
      <c r="E19" s="779"/>
      <c r="F19" s="779"/>
      <c r="G19" s="779"/>
      <c r="H19" s="779"/>
      <c r="I19" s="779"/>
      <c r="J19" s="662"/>
      <c r="K19" s="662"/>
      <c r="L19" s="662"/>
      <c r="M19" s="662"/>
    </row>
    <row r="20" spans="1:13">
      <c r="A20" s="47"/>
      <c r="B20" s="47"/>
      <c r="C20" s="47"/>
      <c r="D20" s="47"/>
      <c r="E20" s="47"/>
      <c r="F20" s="47"/>
      <c r="G20" s="47"/>
      <c r="H20" s="47"/>
      <c r="I20" s="47"/>
      <c r="K20" s="193"/>
      <c r="L20" s="193"/>
    </row>
    <row r="21" spans="1:13">
      <c r="A21" s="259" t="s">
        <v>532</v>
      </c>
      <c r="B21" s="47"/>
      <c r="C21" s="47"/>
      <c r="D21" s="47"/>
      <c r="E21" s="47"/>
      <c r="F21" s="47"/>
      <c r="G21" s="47"/>
      <c r="H21" s="47"/>
      <c r="I21" s="47"/>
      <c r="K21" s="193"/>
      <c r="L21" s="193"/>
    </row>
    <row r="23" spans="1:13">
      <c r="A23" s="259" t="s">
        <v>600</v>
      </c>
    </row>
    <row r="24" spans="1:13" ht="36.75" customHeight="1">
      <c r="A24" s="774" t="s">
        <v>599</v>
      </c>
      <c r="B24" s="775"/>
      <c r="C24" s="775"/>
      <c r="D24" s="775"/>
      <c r="E24" s="775"/>
      <c r="F24" s="775"/>
      <c r="G24" s="775"/>
      <c r="H24" s="775"/>
      <c r="I24" s="775"/>
    </row>
    <row r="26" spans="1:13">
      <c r="A26" s="259" t="s">
        <v>602</v>
      </c>
    </row>
    <row r="27" spans="1:13" ht="115.5" customHeight="1">
      <c r="A27" s="774" t="s">
        <v>601</v>
      </c>
      <c r="B27" s="775"/>
      <c r="C27" s="775"/>
      <c r="D27" s="775"/>
      <c r="E27" s="775"/>
      <c r="F27" s="775"/>
      <c r="G27" s="775"/>
      <c r="H27" s="775"/>
      <c r="I27" s="775"/>
    </row>
  </sheetData>
  <mergeCells count="10">
    <mergeCell ref="A24:I24"/>
    <mergeCell ref="A27:I27"/>
    <mergeCell ref="A1:I1"/>
    <mergeCell ref="A3:I3"/>
    <mergeCell ref="A14:I14"/>
    <mergeCell ref="A16:I16"/>
    <mergeCell ref="A19:I19"/>
    <mergeCell ref="A6:I6"/>
    <mergeCell ref="A8:I8"/>
    <mergeCell ref="A11:I11"/>
  </mergeCells>
  <pageMargins left="0.51181102362204722" right="0.51181102362204722" top="0.74803149606299213" bottom="0.74803149606299213" header="0.31496062992125984" footer="0.31496062992125984"/>
  <pageSetup paperSize="9" scale="86" firstPageNumber="106" orientation="portrait" useFirstPageNumber="1" r:id="rId1"/>
  <headerFooter differentFirst="1">
    <oddHeader>&amp;R&amp;12Les finances des groupements à fiscalité propre en 2017</oddHeader>
    <oddFooter>&amp;LDirection Générale des Collectivités Locales / DESL&amp;C&amp;P&amp;RMise en ligne : mars 2019</oddFooter>
    <firstHeader>&amp;RLes finances des groupements à fiscalité propre en 2017</firstHeader>
    <firstFooter>&amp;LDirection Générale des Collectivités Locales / DESL&amp;C&amp;P&amp;RMise en ligne : mars 2019</firstFooter>
  </headerFooter>
</worksheet>
</file>

<file path=xl/worksheets/sheet35.xml><?xml version="1.0" encoding="utf-8"?>
<worksheet xmlns="http://schemas.openxmlformats.org/spreadsheetml/2006/main" xmlns:r="http://schemas.openxmlformats.org/officeDocument/2006/relationships">
  <sheetPr>
    <tabColor rgb="FF00B050"/>
  </sheetPr>
  <dimension ref="A1:I28"/>
  <sheetViews>
    <sheetView view="pageLayout" zoomScaleNormal="100" workbookViewId="0">
      <selection activeCell="F3" sqref="F3"/>
    </sheetView>
  </sheetViews>
  <sheetFormatPr baseColWidth="10" defaultRowHeight="12.75"/>
  <sheetData>
    <row r="1" spans="1:9" ht="21" customHeight="1">
      <c r="A1" s="776" t="s">
        <v>322</v>
      </c>
      <c r="B1" s="777"/>
      <c r="C1" s="777"/>
      <c r="D1" s="777"/>
      <c r="E1" s="777"/>
      <c r="F1" s="777"/>
      <c r="G1" s="777"/>
      <c r="H1" s="777"/>
      <c r="I1" s="777"/>
    </row>
    <row r="3" spans="1:9" s="47" customFormat="1" ht="12.75" customHeight="1">
      <c r="A3" s="259" t="s">
        <v>172</v>
      </c>
    </row>
    <row r="4" spans="1:9" s="47" customFormat="1" ht="72" customHeight="1">
      <c r="A4" s="783" t="s">
        <v>173</v>
      </c>
      <c r="B4" s="783"/>
      <c r="C4" s="783"/>
      <c r="D4" s="783"/>
      <c r="E4" s="783"/>
      <c r="F4" s="783"/>
      <c r="G4" s="783"/>
      <c r="H4" s="783"/>
      <c r="I4" s="783"/>
    </row>
    <row r="5" spans="1:9" s="47" customFormat="1" ht="12.75" customHeight="1">
      <c r="A5" s="208"/>
    </row>
    <row r="6" spans="1:9" s="47" customFormat="1" ht="42.75" customHeight="1">
      <c r="A6" s="784" t="s">
        <v>273</v>
      </c>
      <c r="B6" s="784"/>
      <c r="C6" s="784"/>
      <c r="D6" s="784"/>
      <c r="E6" s="784"/>
      <c r="F6" s="784"/>
      <c r="G6" s="784"/>
      <c r="H6" s="784"/>
      <c r="I6" s="784"/>
    </row>
    <row r="7" spans="1:9" s="47" customFormat="1" ht="12.75" customHeight="1">
      <c r="A7" s="208"/>
    </row>
    <row r="8" spans="1:9" s="47" customFormat="1" ht="26.25" customHeight="1">
      <c r="A8" s="782" t="s">
        <v>274</v>
      </c>
      <c r="B8" s="782"/>
      <c r="C8" s="782"/>
      <c r="D8" s="782"/>
      <c r="E8" s="782"/>
      <c r="F8" s="782"/>
      <c r="G8" s="782"/>
      <c r="H8" s="782"/>
      <c r="I8" s="782"/>
    </row>
    <row r="9" spans="1:9" s="47" customFormat="1" ht="12.75" customHeight="1">
      <c r="A9" s="255"/>
    </row>
    <row r="10" spans="1:9" s="47" customFormat="1" ht="12.75" customHeight="1">
      <c r="A10" s="782" t="s">
        <v>275</v>
      </c>
      <c r="B10" s="782"/>
      <c r="C10" s="782"/>
      <c r="D10" s="782"/>
      <c r="E10" s="782"/>
      <c r="F10" s="782"/>
      <c r="G10" s="782"/>
      <c r="H10" s="782"/>
      <c r="I10" s="782"/>
    </row>
    <row r="11" spans="1:9" s="47" customFormat="1" ht="12.75" customHeight="1">
      <c r="A11" s="256"/>
      <c r="B11" s="256"/>
      <c r="C11" s="256"/>
      <c r="D11" s="256"/>
      <c r="E11" s="256"/>
      <c r="F11" s="256"/>
    </row>
    <row r="12" spans="1:9" s="47" customFormat="1" ht="32.25" customHeight="1">
      <c r="A12" s="782" t="s">
        <v>276</v>
      </c>
      <c r="B12" s="782"/>
      <c r="C12" s="782"/>
      <c r="D12" s="782"/>
      <c r="E12" s="782"/>
      <c r="F12" s="782"/>
      <c r="G12" s="782"/>
      <c r="H12" s="782"/>
      <c r="I12" s="782"/>
    </row>
    <row r="13" spans="1:9" s="47" customFormat="1" ht="12.75" customHeight="1">
      <c r="A13" s="257"/>
    </row>
    <row r="14" spans="1:9" s="47" customFormat="1" ht="44.25" customHeight="1">
      <c r="A14" s="782" t="s">
        <v>277</v>
      </c>
      <c r="B14" s="782"/>
      <c r="C14" s="782"/>
      <c r="D14" s="782"/>
      <c r="E14" s="782"/>
      <c r="F14" s="782"/>
      <c r="G14" s="782"/>
      <c r="H14" s="782"/>
      <c r="I14" s="782"/>
    </row>
    <row r="15" spans="1:9" s="47" customFormat="1" ht="12.75" customHeight="1">
      <c r="A15" s="257"/>
    </row>
    <row r="16" spans="1:9" s="47" customFormat="1" ht="69.75" customHeight="1">
      <c r="A16" s="782" t="s">
        <v>278</v>
      </c>
      <c r="B16" s="782"/>
      <c r="C16" s="782"/>
      <c r="D16" s="782"/>
      <c r="E16" s="782"/>
      <c r="F16" s="782"/>
      <c r="G16" s="782"/>
      <c r="H16" s="782"/>
      <c r="I16" s="782"/>
    </row>
    <row r="17" spans="1:9" s="47" customFormat="1" ht="12.75" customHeight="1">
      <c r="A17" s="255"/>
    </row>
    <row r="18" spans="1:9" s="47" customFormat="1" ht="29.25" customHeight="1">
      <c r="A18" s="782" t="s">
        <v>279</v>
      </c>
      <c r="B18" s="782"/>
      <c r="C18" s="782"/>
      <c r="D18" s="782"/>
      <c r="E18" s="782"/>
      <c r="F18" s="782"/>
      <c r="G18" s="782"/>
      <c r="H18" s="782"/>
      <c r="I18" s="782"/>
    </row>
    <row r="19" spans="1:9" s="47" customFormat="1" ht="12.75" customHeight="1">
      <c r="A19" s="258"/>
    </row>
    <row r="20" spans="1:9" s="47" customFormat="1" ht="29.25" customHeight="1">
      <c r="A20" s="782" t="s">
        <v>292</v>
      </c>
      <c r="B20" s="782"/>
      <c r="C20" s="782"/>
      <c r="D20" s="782"/>
      <c r="E20" s="782"/>
      <c r="F20" s="782"/>
      <c r="G20" s="782"/>
      <c r="H20" s="782"/>
      <c r="I20" s="782"/>
    </row>
    <row r="21" spans="1:9" s="47" customFormat="1" ht="12.75" customHeight="1">
      <c r="A21" s="258"/>
    </row>
    <row r="22" spans="1:9" s="47" customFormat="1" ht="35.25" customHeight="1">
      <c r="A22" s="782" t="s">
        <v>280</v>
      </c>
      <c r="B22" s="782"/>
      <c r="C22" s="782"/>
      <c r="D22" s="782"/>
      <c r="E22" s="782"/>
      <c r="F22" s="782"/>
      <c r="G22" s="782"/>
      <c r="H22" s="782"/>
      <c r="I22" s="782"/>
    </row>
    <row r="23" spans="1:9" s="47" customFormat="1" ht="12" customHeight="1">
      <c r="A23" s="256"/>
      <c r="B23" s="256"/>
      <c r="C23" s="256"/>
      <c r="D23" s="256"/>
      <c r="E23" s="256"/>
      <c r="F23" s="256"/>
      <c r="G23" s="256"/>
      <c r="H23" s="256"/>
      <c r="I23" s="256"/>
    </row>
    <row r="24" spans="1:9" s="47" customFormat="1" ht="72.75" customHeight="1">
      <c r="A24" s="782" t="s">
        <v>281</v>
      </c>
      <c r="B24" s="782"/>
      <c r="C24" s="782"/>
      <c r="D24" s="782"/>
      <c r="E24" s="782"/>
      <c r="F24" s="782"/>
      <c r="G24" s="782"/>
      <c r="H24" s="782"/>
      <c r="I24" s="782"/>
    </row>
    <row r="25" spans="1:9" s="47" customFormat="1" ht="12.75" customHeight="1">
      <c r="A25" s="258"/>
    </row>
    <row r="26" spans="1:9" s="47" customFormat="1" ht="39" customHeight="1">
      <c r="A26" s="782" t="s">
        <v>287</v>
      </c>
      <c r="B26" s="782"/>
      <c r="C26" s="782"/>
      <c r="D26" s="782"/>
      <c r="E26" s="782"/>
      <c r="F26" s="782"/>
      <c r="G26" s="782"/>
      <c r="H26" s="782"/>
      <c r="I26" s="782"/>
    </row>
    <row r="27" spans="1:9" s="47" customFormat="1" ht="12.75" customHeight="1">
      <c r="A27" s="258"/>
    </row>
    <row r="28" spans="1:9" s="47" customFormat="1" ht="29.25" customHeight="1">
      <c r="A28" s="782" t="s">
        <v>282</v>
      </c>
      <c r="B28" s="782"/>
      <c r="C28" s="782"/>
      <c r="D28" s="782"/>
      <c r="E28" s="782"/>
      <c r="F28" s="782"/>
      <c r="G28" s="782"/>
      <c r="H28" s="782"/>
      <c r="I28" s="782"/>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firstPageNumber="107" orientation="portrait" useFirstPageNumber="1" r:id="rId1"/>
  <headerFooter differentFirst="1">
    <oddHeader>&amp;R&amp;12Les finances des groupements à fiscalité propre en 2017</oddHeader>
    <oddFooter>&amp;LDirection Générale des Collectivités Locales / DESL&amp;C&amp;P&amp;RMise en ligne : mars 2019</oddFooter>
    <firstHeader>&amp;RLes finances des groupements à fiscalité propre en 2017</firstHeader>
    <firstFooter>&amp;LDirection Générale des Collectivités Locales / DESL&amp;C&amp;P&amp;RMise en ligne : mars 2019</firstFooter>
  </headerFooter>
</worksheet>
</file>

<file path=xl/worksheets/sheet4.xml><?xml version="1.0" encoding="utf-8"?>
<worksheet xmlns="http://schemas.openxmlformats.org/spreadsheetml/2006/main" xmlns:r="http://schemas.openxmlformats.org/officeDocument/2006/relationships">
  <sheetPr>
    <tabColor rgb="FF00B050"/>
  </sheetPr>
  <dimension ref="A1:K65"/>
  <sheetViews>
    <sheetView view="pageBreakPreview" zoomScale="85" zoomScaleNormal="100" zoomScaleSheetLayoutView="85" workbookViewId="0">
      <selection activeCell="J23" sqref="J23"/>
    </sheetView>
  </sheetViews>
  <sheetFormatPr baseColWidth="10" defaultRowHeight="12.75"/>
  <cols>
    <col min="1" max="1" width="34" customWidth="1"/>
    <col min="2" max="7" width="14.7109375" customWidth="1"/>
    <col min="8" max="9" width="19.42578125" style="193" customWidth="1"/>
    <col min="10" max="10" width="14.7109375" customWidth="1"/>
  </cols>
  <sheetData>
    <row r="1" spans="1:10" ht="20.25" customHeight="1">
      <c r="A1" s="9" t="s">
        <v>646</v>
      </c>
    </row>
    <row r="3" spans="1:10">
      <c r="A3" s="1"/>
      <c r="B3" s="1"/>
      <c r="C3" s="1"/>
      <c r="D3" s="1"/>
      <c r="E3" s="1"/>
      <c r="F3" s="1"/>
      <c r="G3" s="2"/>
      <c r="H3" s="2"/>
      <c r="I3" s="1"/>
      <c r="J3" s="2"/>
    </row>
    <row r="4" spans="1:10">
      <c r="A4" s="3"/>
      <c r="B4" s="10" t="s">
        <v>37</v>
      </c>
      <c r="C4" s="177" t="s">
        <v>99</v>
      </c>
      <c r="D4" s="177" t="s">
        <v>100</v>
      </c>
      <c r="E4" s="178" t="s">
        <v>101</v>
      </c>
      <c r="F4" s="178" t="s">
        <v>341</v>
      </c>
      <c r="G4" s="179">
        <v>300000</v>
      </c>
      <c r="H4" s="185" t="s">
        <v>300</v>
      </c>
      <c r="I4" s="182" t="s">
        <v>300</v>
      </c>
      <c r="J4" s="187" t="s">
        <v>238</v>
      </c>
    </row>
    <row r="5" spans="1:10">
      <c r="A5" s="191" t="s">
        <v>346</v>
      </c>
      <c r="B5" s="177" t="s">
        <v>633</v>
      </c>
      <c r="C5" s="10" t="s">
        <v>38</v>
      </c>
      <c r="D5" s="10" t="s">
        <v>38</v>
      </c>
      <c r="E5" s="178" t="s">
        <v>38</v>
      </c>
      <c r="F5" s="178" t="s">
        <v>38</v>
      </c>
      <c r="G5" s="180" t="s">
        <v>39</v>
      </c>
      <c r="H5" s="185" t="s">
        <v>336</v>
      </c>
      <c r="I5" s="182" t="s">
        <v>337</v>
      </c>
      <c r="J5" s="186" t="s">
        <v>62</v>
      </c>
    </row>
    <row r="6" spans="1:10">
      <c r="A6" s="3"/>
      <c r="B6" s="10" t="s">
        <v>39</v>
      </c>
      <c r="C6" s="177" t="s">
        <v>102</v>
      </c>
      <c r="D6" s="177" t="s">
        <v>103</v>
      </c>
      <c r="E6" s="178" t="s">
        <v>104</v>
      </c>
      <c r="F6" s="178" t="s">
        <v>342</v>
      </c>
      <c r="G6" s="180" t="s">
        <v>105</v>
      </c>
      <c r="H6" s="185" t="s">
        <v>343</v>
      </c>
      <c r="I6" s="182" t="s">
        <v>344</v>
      </c>
      <c r="J6" s="186" t="s">
        <v>338</v>
      </c>
    </row>
    <row r="7" spans="1:10">
      <c r="A7" s="4"/>
      <c r="B7" s="4"/>
      <c r="C7" s="4"/>
      <c r="D7" s="4"/>
      <c r="E7" s="4"/>
      <c r="F7" s="4"/>
      <c r="G7" s="5"/>
      <c r="H7" s="5"/>
      <c r="I7" s="4"/>
      <c r="J7" s="5"/>
    </row>
    <row r="8" spans="1:10">
      <c r="A8" s="22" t="s">
        <v>347</v>
      </c>
      <c r="J8" s="47"/>
    </row>
    <row r="9" spans="1:10" ht="14.25" customHeight="1">
      <c r="A9" s="181" t="s">
        <v>345</v>
      </c>
      <c r="B9" s="269" t="s">
        <v>88</v>
      </c>
      <c r="C9" s="269" t="s">
        <v>88</v>
      </c>
      <c r="D9" s="269" t="s">
        <v>88</v>
      </c>
      <c r="E9" s="269">
        <v>2</v>
      </c>
      <c r="F9" s="269">
        <v>13</v>
      </c>
      <c r="G9" s="269">
        <v>15</v>
      </c>
      <c r="H9" s="265">
        <v>2</v>
      </c>
      <c r="I9" s="265">
        <v>28</v>
      </c>
      <c r="J9" s="264">
        <v>30</v>
      </c>
    </row>
    <row r="10" spans="1:10">
      <c r="A10" s="47" t="s">
        <v>380</v>
      </c>
      <c r="B10" s="270" t="s">
        <v>88</v>
      </c>
      <c r="C10" s="270" t="s">
        <v>88</v>
      </c>
      <c r="D10" s="270">
        <v>18</v>
      </c>
      <c r="E10" s="270">
        <v>110</v>
      </c>
      <c r="F10" s="270">
        <v>85</v>
      </c>
      <c r="G10" s="270">
        <v>6</v>
      </c>
      <c r="H10" s="271">
        <v>128</v>
      </c>
      <c r="I10" s="271">
        <v>91</v>
      </c>
      <c r="J10" s="272">
        <v>219</v>
      </c>
    </row>
    <row r="11" spans="1:10">
      <c r="A11" s="192" t="s">
        <v>123</v>
      </c>
      <c r="B11" s="269">
        <v>113</v>
      </c>
      <c r="C11" s="269">
        <v>242</v>
      </c>
      <c r="D11" s="269">
        <v>374</v>
      </c>
      <c r="E11" s="269">
        <v>44</v>
      </c>
      <c r="F11" s="269">
        <v>2</v>
      </c>
      <c r="G11" s="273" t="s">
        <v>88</v>
      </c>
      <c r="H11" s="265">
        <v>773</v>
      </c>
      <c r="I11" s="265">
        <v>2</v>
      </c>
      <c r="J11" s="264">
        <v>775</v>
      </c>
    </row>
    <row r="12" spans="1:10">
      <c r="A12" s="47" t="s">
        <v>124</v>
      </c>
      <c r="B12" s="270">
        <v>97</v>
      </c>
      <c r="C12" s="270">
        <v>77</v>
      </c>
      <c r="D12" s="270">
        <v>66</v>
      </c>
      <c r="E12" s="270">
        <v>3</v>
      </c>
      <c r="F12" s="270" t="s">
        <v>88</v>
      </c>
      <c r="G12" s="274" t="s">
        <v>88</v>
      </c>
      <c r="H12" s="271">
        <v>243</v>
      </c>
      <c r="I12" s="271" t="s">
        <v>88</v>
      </c>
      <c r="J12" s="272">
        <v>243</v>
      </c>
    </row>
    <row r="13" spans="1:10" ht="14.25">
      <c r="A13" s="455" t="s">
        <v>578</v>
      </c>
      <c r="B13" s="456">
        <f t="shared" ref="B13:J13" si="0">SUM(B9:B12)</f>
        <v>210</v>
      </c>
      <c r="C13" s="456">
        <f t="shared" si="0"/>
        <v>319</v>
      </c>
      <c r="D13" s="456">
        <f t="shared" si="0"/>
        <v>458</v>
      </c>
      <c r="E13" s="456">
        <f t="shared" si="0"/>
        <v>159</v>
      </c>
      <c r="F13" s="456">
        <f t="shared" si="0"/>
        <v>100</v>
      </c>
      <c r="G13" s="282">
        <f t="shared" si="0"/>
        <v>21</v>
      </c>
      <c r="H13" s="457">
        <f t="shared" si="0"/>
        <v>1146</v>
      </c>
      <c r="I13" s="457">
        <f t="shared" si="0"/>
        <v>121</v>
      </c>
      <c r="J13" s="285">
        <f t="shared" si="0"/>
        <v>1267</v>
      </c>
    </row>
    <row r="14" spans="1:10">
      <c r="A14" s="231"/>
      <c r="B14" s="458"/>
      <c r="C14" s="458"/>
      <c r="D14" s="458"/>
      <c r="E14" s="458"/>
      <c r="F14" s="458"/>
      <c r="G14" s="458"/>
      <c r="H14" s="459"/>
      <c r="I14" s="459"/>
      <c r="J14" s="460"/>
    </row>
    <row r="15" spans="1:10">
      <c r="A15" s="201" t="s">
        <v>348</v>
      </c>
      <c r="B15" s="461"/>
      <c r="C15" s="461"/>
      <c r="D15" s="461"/>
      <c r="E15" s="461"/>
      <c r="F15" s="461"/>
      <c r="G15" s="461"/>
      <c r="H15" s="462"/>
      <c r="I15" s="462"/>
      <c r="J15" s="463"/>
    </row>
    <row r="16" spans="1:10" ht="14.25">
      <c r="A16" s="181" t="s">
        <v>345</v>
      </c>
      <c r="B16" s="275" t="str">
        <f>IF(B9&lt;&gt;"-",B9/B$13,"-")</f>
        <v>-</v>
      </c>
      <c r="C16" s="275" t="str">
        <f t="shared" ref="C16:J16" si="1">IF(C9&lt;&gt;"-",C9/C$13,"-")</f>
        <v>-</v>
      </c>
      <c r="D16" s="276" t="str">
        <f t="shared" si="1"/>
        <v>-</v>
      </c>
      <c r="E16" s="275">
        <f t="shared" si="1"/>
        <v>1.2578616352201259E-2</v>
      </c>
      <c r="F16" s="275">
        <f t="shared" si="1"/>
        <v>0.13</v>
      </c>
      <c r="G16" s="275">
        <f t="shared" si="1"/>
        <v>0.7142857142857143</v>
      </c>
      <c r="H16" s="277">
        <f t="shared" si="1"/>
        <v>1.7452006980802793E-3</v>
      </c>
      <c r="I16" s="277">
        <f t="shared" si="1"/>
        <v>0.23140495867768596</v>
      </c>
      <c r="J16" s="278">
        <f t="shared" si="1"/>
        <v>2.3677979479084451E-2</v>
      </c>
    </row>
    <row r="17" spans="1:10">
      <c r="A17" s="47" t="s">
        <v>379</v>
      </c>
      <c r="B17" s="279" t="str">
        <f t="shared" ref="B17:J17" si="2">IF(B10&lt;&gt;"-",B10/B$13,"-")</f>
        <v>-</v>
      </c>
      <c r="C17" s="279" t="str">
        <f t="shared" si="2"/>
        <v>-</v>
      </c>
      <c r="D17" s="279">
        <f t="shared" si="2"/>
        <v>3.9301310043668124E-2</v>
      </c>
      <c r="E17" s="279">
        <f t="shared" si="2"/>
        <v>0.69182389937106914</v>
      </c>
      <c r="F17" s="279">
        <f t="shared" si="2"/>
        <v>0.85</v>
      </c>
      <c r="G17" s="279">
        <f t="shared" si="2"/>
        <v>0.2857142857142857</v>
      </c>
      <c r="H17" s="280">
        <f t="shared" si="2"/>
        <v>0.11169284467713787</v>
      </c>
      <c r="I17" s="280">
        <f t="shared" si="2"/>
        <v>0.75206611570247939</v>
      </c>
      <c r="J17" s="281">
        <f t="shared" si="2"/>
        <v>0.17284925019731651</v>
      </c>
    </row>
    <row r="18" spans="1:10">
      <c r="A18" s="181" t="s">
        <v>123</v>
      </c>
      <c r="B18" s="275">
        <f t="shared" ref="B18:J18" si="3">IF(B11&lt;&gt;"-",B11/B$13,"-")</f>
        <v>0.53809523809523807</v>
      </c>
      <c r="C18" s="275">
        <f t="shared" si="3"/>
        <v>0.75862068965517238</v>
      </c>
      <c r="D18" s="276">
        <f t="shared" si="3"/>
        <v>0.81659388646288211</v>
      </c>
      <c r="E18" s="275">
        <f t="shared" si="3"/>
        <v>0.27672955974842767</v>
      </c>
      <c r="F18" s="275">
        <f t="shared" si="3"/>
        <v>0.02</v>
      </c>
      <c r="G18" s="273" t="str">
        <f t="shared" si="3"/>
        <v>-</v>
      </c>
      <c r="H18" s="277">
        <f t="shared" si="3"/>
        <v>0.67452006980802792</v>
      </c>
      <c r="I18" s="277">
        <f t="shared" si="3"/>
        <v>1.6528925619834711E-2</v>
      </c>
      <c r="J18" s="278">
        <f t="shared" si="3"/>
        <v>0.61168113654301504</v>
      </c>
    </row>
    <row r="19" spans="1:10">
      <c r="A19" s="47" t="s">
        <v>124</v>
      </c>
      <c r="B19" s="279">
        <f t="shared" ref="B19:J19" si="4">IF(B12&lt;&gt;"-",B12/B$13,"-")</f>
        <v>0.46190476190476193</v>
      </c>
      <c r="C19" s="279">
        <f t="shared" si="4"/>
        <v>0.2413793103448276</v>
      </c>
      <c r="D19" s="279">
        <f t="shared" si="4"/>
        <v>0.14410480349344978</v>
      </c>
      <c r="E19" s="279">
        <f t="shared" si="4"/>
        <v>1.8867924528301886E-2</v>
      </c>
      <c r="F19" s="279" t="str">
        <f t="shared" si="4"/>
        <v>-</v>
      </c>
      <c r="G19" s="274" t="str">
        <f t="shared" si="4"/>
        <v>-</v>
      </c>
      <c r="H19" s="280">
        <f t="shared" si="4"/>
        <v>0.21204188481675393</v>
      </c>
      <c r="I19" s="280" t="str">
        <f t="shared" si="4"/>
        <v>-</v>
      </c>
      <c r="J19" s="281">
        <f t="shared" si="4"/>
        <v>0.19179163378058406</v>
      </c>
    </row>
    <row r="20" spans="1:10" ht="14.25">
      <c r="A20" s="455" t="s">
        <v>578</v>
      </c>
      <c r="B20" s="464">
        <f t="shared" ref="B20:J20" si="5">IF(B13&lt;&gt;"-",B13/B$13,"-")</f>
        <v>1</v>
      </c>
      <c r="C20" s="464">
        <f t="shared" si="5"/>
        <v>1</v>
      </c>
      <c r="D20" s="464">
        <f t="shared" si="5"/>
        <v>1</v>
      </c>
      <c r="E20" s="464">
        <f t="shared" si="5"/>
        <v>1</v>
      </c>
      <c r="F20" s="464">
        <f t="shared" si="5"/>
        <v>1</v>
      </c>
      <c r="G20" s="283">
        <f t="shared" si="5"/>
        <v>1</v>
      </c>
      <c r="H20" s="465">
        <f t="shared" si="5"/>
        <v>1</v>
      </c>
      <c r="I20" s="465">
        <f t="shared" si="5"/>
        <v>1</v>
      </c>
      <c r="J20" s="284">
        <f t="shared" si="5"/>
        <v>1</v>
      </c>
    </row>
    <row r="21" spans="1:10">
      <c r="A21" s="172" t="s">
        <v>505</v>
      </c>
      <c r="B21" s="3"/>
      <c r="D21" s="164"/>
      <c r="H21"/>
      <c r="I21"/>
    </row>
    <row r="22" spans="1:10">
      <c r="A22" s="8" t="s">
        <v>756</v>
      </c>
    </row>
    <row r="23" spans="1:10">
      <c r="A23" s="15" t="s">
        <v>506</v>
      </c>
    </row>
    <row r="24" spans="1:10">
      <c r="A24" s="15" t="s">
        <v>65</v>
      </c>
    </row>
    <row r="25" spans="1:10">
      <c r="A25" s="8" t="s">
        <v>761</v>
      </c>
    </row>
    <row r="26" spans="1:10" s="14" customFormat="1" ht="11.25">
      <c r="A26" s="172" t="s">
        <v>650</v>
      </c>
      <c r="B26" s="200"/>
      <c r="D26" s="164"/>
    </row>
    <row r="28" spans="1:10" ht="20.25" customHeight="1">
      <c r="A28" s="9" t="s">
        <v>715</v>
      </c>
    </row>
    <row r="29" spans="1:10">
      <c r="A29" s="201" t="s">
        <v>240</v>
      </c>
    </row>
    <row r="30" spans="1:10">
      <c r="A30" s="1"/>
      <c r="B30" s="1"/>
      <c r="C30" s="1"/>
      <c r="D30" s="1"/>
      <c r="E30" s="1"/>
      <c r="F30" s="1"/>
      <c r="G30" s="2"/>
      <c r="H30" s="2"/>
      <c r="I30" s="1"/>
      <c r="J30" s="2"/>
    </row>
    <row r="31" spans="1:10">
      <c r="A31" s="3"/>
      <c r="B31" s="10" t="s">
        <v>37</v>
      </c>
      <c r="C31" s="177" t="s">
        <v>99</v>
      </c>
      <c r="D31" s="177" t="s">
        <v>100</v>
      </c>
      <c r="E31" s="178" t="s">
        <v>101</v>
      </c>
      <c r="F31" s="178" t="s">
        <v>341</v>
      </c>
      <c r="G31" s="179">
        <v>300000</v>
      </c>
      <c r="H31" s="185" t="s">
        <v>98</v>
      </c>
      <c r="I31" s="182" t="s">
        <v>98</v>
      </c>
      <c r="J31" s="187" t="s">
        <v>23</v>
      </c>
    </row>
    <row r="32" spans="1:10">
      <c r="A32" s="191" t="s">
        <v>346</v>
      </c>
      <c r="B32" s="177" t="s">
        <v>633</v>
      </c>
      <c r="C32" s="10" t="s">
        <v>38</v>
      </c>
      <c r="D32" s="10" t="s">
        <v>38</v>
      </c>
      <c r="E32" s="178" t="s">
        <v>38</v>
      </c>
      <c r="F32" s="178" t="s">
        <v>38</v>
      </c>
      <c r="G32" s="180" t="s">
        <v>39</v>
      </c>
      <c r="H32" s="185" t="s">
        <v>336</v>
      </c>
      <c r="I32" s="182" t="s">
        <v>337</v>
      </c>
      <c r="J32" s="186" t="s">
        <v>116</v>
      </c>
    </row>
    <row r="33" spans="1:11">
      <c r="A33" s="3"/>
      <c r="B33" s="10" t="s">
        <v>39</v>
      </c>
      <c r="C33" s="177" t="s">
        <v>102</v>
      </c>
      <c r="D33" s="177" t="s">
        <v>103</v>
      </c>
      <c r="E33" s="178" t="s">
        <v>104</v>
      </c>
      <c r="F33" s="178" t="s">
        <v>342</v>
      </c>
      <c r="G33" s="180" t="s">
        <v>105</v>
      </c>
      <c r="H33" s="185" t="s">
        <v>343</v>
      </c>
      <c r="I33" s="182" t="s">
        <v>344</v>
      </c>
      <c r="J33" s="186" t="s">
        <v>339</v>
      </c>
    </row>
    <row r="34" spans="1:11">
      <c r="A34" s="4"/>
      <c r="B34" s="4"/>
      <c r="C34" s="4"/>
      <c r="D34" s="4"/>
      <c r="E34" s="4"/>
      <c r="F34" s="4"/>
      <c r="G34" s="4"/>
      <c r="H34" s="194"/>
      <c r="I34" s="194"/>
      <c r="J34" s="5"/>
    </row>
    <row r="35" spans="1:11">
      <c r="A35" s="22" t="s">
        <v>121</v>
      </c>
      <c r="J35" s="47"/>
    </row>
    <row r="36" spans="1:11" ht="14.25">
      <c r="A36" s="181" t="s">
        <v>301</v>
      </c>
      <c r="B36" s="269" t="s">
        <v>88</v>
      </c>
      <c r="C36" s="269" t="s">
        <v>88</v>
      </c>
      <c r="D36" s="269" t="s">
        <v>88</v>
      </c>
      <c r="E36" s="269">
        <v>157296</v>
      </c>
      <c r="F36" s="269">
        <v>3252223</v>
      </c>
      <c r="G36" s="269">
        <v>17365871</v>
      </c>
      <c r="H36" s="265">
        <v>157296</v>
      </c>
      <c r="I36" s="265">
        <v>20618094</v>
      </c>
      <c r="J36" s="264">
        <v>20775390</v>
      </c>
    </row>
    <row r="37" spans="1:11">
      <c r="A37" s="47" t="s">
        <v>380</v>
      </c>
      <c r="B37" s="270" t="s">
        <v>88</v>
      </c>
      <c r="C37" s="270" t="s">
        <v>88</v>
      </c>
      <c r="D37" s="270">
        <v>732884</v>
      </c>
      <c r="E37" s="270">
        <v>7924549</v>
      </c>
      <c r="F37" s="270">
        <v>13209392</v>
      </c>
      <c r="G37" s="270">
        <v>2095752</v>
      </c>
      <c r="H37" s="271">
        <v>8657433</v>
      </c>
      <c r="I37" s="271">
        <v>15305144</v>
      </c>
      <c r="J37" s="272">
        <v>23962577</v>
      </c>
    </row>
    <row r="38" spans="1:11">
      <c r="A38" s="192" t="s">
        <v>123</v>
      </c>
      <c r="B38" s="269">
        <v>850326</v>
      </c>
      <c r="C38" s="269">
        <v>3702518</v>
      </c>
      <c r="D38" s="269">
        <v>11468375</v>
      </c>
      <c r="E38" s="269">
        <v>2733365</v>
      </c>
      <c r="F38" s="269">
        <v>207511</v>
      </c>
      <c r="G38" s="273" t="s">
        <v>88</v>
      </c>
      <c r="H38" s="265">
        <v>18754584</v>
      </c>
      <c r="I38" s="265">
        <v>207511</v>
      </c>
      <c r="J38" s="264">
        <v>18962095</v>
      </c>
    </row>
    <row r="39" spans="1:11">
      <c r="A39" s="47" t="s">
        <v>124</v>
      </c>
      <c r="B39" s="270">
        <v>686242</v>
      </c>
      <c r="C39" s="270">
        <v>1176250</v>
      </c>
      <c r="D39" s="270">
        <v>1815255</v>
      </c>
      <c r="E39" s="270">
        <v>174806</v>
      </c>
      <c r="F39" s="270" t="s">
        <v>88</v>
      </c>
      <c r="G39" s="274" t="s">
        <v>88</v>
      </c>
      <c r="H39" s="271">
        <v>3852553</v>
      </c>
      <c r="I39" s="271" t="s">
        <v>88</v>
      </c>
      <c r="J39" s="272">
        <v>3852553</v>
      </c>
    </row>
    <row r="40" spans="1:11" ht="14.25">
      <c r="A40" s="455" t="s">
        <v>579</v>
      </c>
      <c r="B40" s="456">
        <f t="shared" ref="B40:J40" si="6">SUM(B36:B39)</f>
        <v>1536568</v>
      </c>
      <c r="C40" s="456">
        <f t="shared" si="6"/>
        <v>4878768</v>
      </c>
      <c r="D40" s="456">
        <f t="shared" si="6"/>
        <v>14016514</v>
      </c>
      <c r="E40" s="456">
        <f t="shared" si="6"/>
        <v>10990016</v>
      </c>
      <c r="F40" s="456">
        <f t="shared" si="6"/>
        <v>16669126</v>
      </c>
      <c r="G40" s="282">
        <f t="shared" si="6"/>
        <v>19461623</v>
      </c>
      <c r="H40" s="457">
        <f t="shared" si="6"/>
        <v>31421866</v>
      </c>
      <c r="I40" s="457">
        <f t="shared" si="6"/>
        <v>36130749</v>
      </c>
      <c r="J40" s="285">
        <f t="shared" si="6"/>
        <v>67552615</v>
      </c>
      <c r="K40" t="s">
        <v>324</v>
      </c>
    </row>
    <row r="41" spans="1:11">
      <c r="A41" s="231"/>
      <c r="B41" s="458"/>
      <c r="C41" s="458"/>
      <c r="D41" s="458"/>
      <c r="E41" s="458"/>
      <c r="F41" s="458"/>
      <c r="G41" s="458"/>
      <c r="H41" s="459"/>
      <c r="I41" s="459"/>
      <c r="J41" s="460"/>
      <c r="K41" s="453"/>
    </row>
    <row r="42" spans="1:11">
      <c r="A42" s="210" t="s">
        <v>122</v>
      </c>
      <c r="B42" s="286"/>
      <c r="C42" s="286"/>
      <c r="D42" s="286"/>
      <c r="E42" s="286"/>
      <c r="F42" s="286"/>
      <c r="G42" s="286"/>
      <c r="H42" s="288"/>
      <c r="I42" s="288"/>
      <c r="J42" s="289"/>
    </row>
    <row r="43" spans="1:11" ht="14.25">
      <c r="A43" s="181" t="s">
        <v>301</v>
      </c>
      <c r="B43" s="275" t="str">
        <f>IF(B36&lt;&gt;"-",B36/B$40,"-")</f>
        <v>-</v>
      </c>
      <c r="C43" s="275" t="str">
        <f t="shared" ref="C43:J43" si="7">IF(C36&lt;&gt;"-",C36/C$40,"-")</f>
        <v>-</v>
      </c>
      <c r="D43" s="276" t="str">
        <f t="shared" si="7"/>
        <v>-</v>
      </c>
      <c r="E43" s="275">
        <f t="shared" si="7"/>
        <v>1.4312627024382858E-2</v>
      </c>
      <c r="F43" s="275">
        <f t="shared" si="7"/>
        <v>0.19510459036664549</v>
      </c>
      <c r="G43" s="275">
        <f t="shared" si="7"/>
        <v>0.89231360611599553</v>
      </c>
      <c r="H43" s="277">
        <f t="shared" si="7"/>
        <v>5.0059407674897475E-3</v>
      </c>
      <c r="I43" s="277">
        <f t="shared" si="7"/>
        <v>0.57065227183637957</v>
      </c>
      <c r="J43" s="278">
        <f t="shared" si="7"/>
        <v>0.30754383083467607</v>
      </c>
    </row>
    <row r="44" spans="1:11">
      <c r="A44" s="47" t="s">
        <v>379</v>
      </c>
      <c r="B44" s="279" t="str">
        <f t="shared" ref="B44:J44" si="8">IF(B37&lt;&gt;"-",B37/B$40,"-")</f>
        <v>-</v>
      </c>
      <c r="C44" s="279" t="str">
        <f t="shared" si="8"/>
        <v>-</v>
      </c>
      <c r="D44" s="279">
        <f t="shared" si="8"/>
        <v>5.2287180678448293E-2</v>
      </c>
      <c r="E44" s="279">
        <f t="shared" si="8"/>
        <v>0.72106801300380274</v>
      </c>
      <c r="F44" s="279">
        <f t="shared" si="8"/>
        <v>0.79244658658168399</v>
      </c>
      <c r="G44" s="279">
        <f t="shared" si="8"/>
        <v>0.10768639388400443</v>
      </c>
      <c r="H44" s="280">
        <f t="shared" si="8"/>
        <v>0.27552256126354813</v>
      </c>
      <c r="I44" s="280">
        <f t="shared" si="8"/>
        <v>0.42360439303375635</v>
      </c>
      <c r="J44" s="281">
        <f t="shared" si="8"/>
        <v>0.35472463945326171</v>
      </c>
    </row>
    <row r="45" spans="1:11">
      <c r="A45" s="181" t="s">
        <v>123</v>
      </c>
      <c r="B45" s="275">
        <f t="shared" ref="B45:J45" si="9">IF(B38&lt;&gt;"-",B38/B$40,"-")</f>
        <v>0.55339301612424574</v>
      </c>
      <c r="C45" s="275">
        <f t="shared" si="9"/>
        <v>0.75890429715042818</v>
      </c>
      <c r="D45" s="276">
        <f t="shared" si="9"/>
        <v>0.8182045121918331</v>
      </c>
      <c r="E45" s="275">
        <f t="shared" si="9"/>
        <v>0.24871346866101013</v>
      </c>
      <c r="F45" s="275">
        <f t="shared" si="9"/>
        <v>1.2448823051670495E-2</v>
      </c>
      <c r="G45" s="273" t="str">
        <f t="shared" si="9"/>
        <v>-</v>
      </c>
      <c r="H45" s="277">
        <f t="shared" si="9"/>
        <v>0.59686410730667616</v>
      </c>
      <c r="I45" s="277">
        <f t="shared" si="9"/>
        <v>5.7433351298640392E-3</v>
      </c>
      <c r="J45" s="278">
        <f t="shared" si="9"/>
        <v>0.28070112459747115</v>
      </c>
    </row>
    <row r="46" spans="1:11">
      <c r="A46" s="47" t="s">
        <v>124</v>
      </c>
      <c r="B46" s="279">
        <f t="shared" ref="B46:J46" si="10">IF(B39&lt;&gt;"-",B39/B$40,"-")</f>
        <v>0.44660698387575426</v>
      </c>
      <c r="C46" s="279">
        <f t="shared" si="10"/>
        <v>0.24109570284957185</v>
      </c>
      <c r="D46" s="279">
        <f t="shared" si="10"/>
        <v>0.12950830712971856</v>
      </c>
      <c r="E46" s="279">
        <f t="shared" si="10"/>
        <v>1.590589131080428E-2</v>
      </c>
      <c r="F46" s="279" t="str">
        <f t="shared" si="10"/>
        <v>-</v>
      </c>
      <c r="G46" s="274" t="str">
        <f t="shared" si="10"/>
        <v>-</v>
      </c>
      <c r="H46" s="280">
        <f t="shared" si="10"/>
        <v>0.12260739066228594</v>
      </c>
      <c r="I46" s="280" t="str">
        <f t="shared" si="10"/>
        <v>-</v>
      </c>
      <c r="J46" s="281">
        <f t="shared" si="10"/>
        <v>5.7030405114591051E-2</v>
      </c>
    </row>
    <row r="47" spans="1:11" ht="14.25">
      <c r="A47" s="455" t="s">
        <v>579</v>
      </c>
      <c r="B47" s="464">
        <f t="shared" ref="B47:J47" si="11">IF(B40&lt;&gt;"-",B40/B$40,"-")</f>
        <v>1</v>
      </c>
      <c r="C47" s="464">
        <f t="shared" si="11"/>
        <v>1</v>
      </c>
      <c r="D47" s="464">
        <f t="shared" si="11"/>
        <v>1</v>
      </c>
      <c r="E47" s="464">
        <f t="shared" si="11"/>
        <v>1</v>
      </c>
      <c r="F47" s="464">
        <f t="shared" si="11"/>
        <v>1</v>
      </c>
      <c r="G47" s="283">
        <f t="shared" si="11"/>
        <v>1</v>
      </c>
      <c r="H47" s="465">
        <f t="shared" si="11"/>
        <v>1</v>
      </c>
      <c r="I47" s="465">
        <f t="shared" si="11"/>
        <v>1</v>
      </c>
      <c r="J47" s="284">
        <f t="shared" si="11"/>
        <v>1</v>
      </c>
    </row>
    <row r="48" spans="1:11">
      <c r="A48" s="8" t="s">
        <v>757</v>
      </c>
    </row>
    <row r="49" spans="1:10">
      <c r="A49" s="15" t="s">
        <v>507</v>
      </c>
    </row>
    <row r="50" spans="1:10">
      <c r="A50" s="15" t="s">
        <v>65</v>
      </c>
    </row>
    <row r="51" spans="1:10">
      <c r="A51" s="8" t="s">
        <v>653</v>
      </c>
    </row>
    <row r="52" spans="1:10" s="14" customFormat="1" ht="11.25">
      <c r="A52" s="172" t="s">
        <v>651</v>
      </c>
      <c r="B52" s="200"/>
      <c r="D52" s="164"/>
    </row>
    <row r="53" spans="1:10" s="14" customFormat="1" ht="11.25">
      <c r="A53" s="172"/>
      <c r="B53" s="200"/>
      <c r="D53" s="164"/>
    </row>
    <row r="55" spans="1:10" ht="84" customHeight="1">
      <c r="A55" s="747" t="s">
        <v>645</v>
      </c>
      <c r="B55" s="747"/>
      <c r="C55" s="747"/>
      <c r="D55" s="747"/>
      <c r="E55" s="747"/>
      <c r="F55" s="747"/>
      <c r="G55" s="747"/>
      <c r="H55" s="747"/>
      <c r="I55" s="747"/>
      <c r="J55" s="747"/>
    </row>
    <row r="57" spans="1:10" ht="39" customHeight="1">
      <c r="A57" s="748" t="s">
        <v>520</v>
      </c>
      <c r="B57" s="748"/>
      <c r="C57" s="748"/>
      <c r="D57" s="748"/>
      <c r="E57" s="748"/>
      <c r="F57" s="748"/>
      <c r="G57" s="748"/>
      <c r="H57" s="748"/>
      <c r="I57" s="748"/>
      <c r="J57" s="748"/>
    </row>
    <row r="59" spans="1:10" ht="36.75" customHeight="1">
      <c r="A59" s="746" t="s">
        <v>521</v>
      </c>
      <c r="B59" s="747"/>
      <c r="C59" s="747"/>
      <c r="D59" s="747"/>
      <c r="E59" s="747"/>
      <c r="F59" s="747"/>
      <c r="G59" s="747"/>
      <c r="H59" s="747"/>
      <c r="I59" s="747"/>
      <c r="J59" s="747"/>
    </row>
    <row r="61" spans="1:10" ht="24.75" customHeight="1">
      <c r="A61" s="746" t="s">
        <v>523</v>
      </c>
      <c r="B61" s="746"/>
      <c r="C61" s="746"/>
      <c r="D61" s="746"/>
      <c r="E61" s="746"/>
      <c r="F61" s="746"/>
      <c r="G61" s="746"/>
      <c r="H61" s="746"/>
      <c r="I61" s="746"/>
      <c r="J61" s="746"/>
    </row>
    <row r="63" spans="1:10" ht="22.5" customHeight="1">
      <c r="A63" s="746" t="s">
        <v>522</v>
      </c>
      <c r="B63" s="746"/>
      <c r="C63" s="746"/>
      <c r="D63" s="746"/>
      <c r="E63" s="746"/>
      <c r="F63" s="746"/>
      <c r="G63" s="746"/>
      <c r="H63" s="746"/>
      <c r="I63" s="746"/>
      <c r="J63" s="746"/>
    </row>
    <row r="65" spans="1:10" ht="147.75" customHeight="1">
      <c r="A65" s="746" t="s">
        <v>519</v>
      </c>
      <c r="B65" s="746"/>
      <c r="C65" s="746"/>
      <c r="D65" s="746"/>
      <c r="E65" s="746"/>
      <c r="F65" s="746"/>
      <c r="G65" s="746"/>
      <c r="H65" s="746"/>
      <c r="I65" s="746"/>
      <c r="J65" s="746"/>
    </row>
  </sheetData>
  <mergeCells count="6">
    <mergeCell ref="A65:J65"/>
    <mergeCell ref="A55:J55"/>
    <mergeCell ref="A57:J57"/>
    <mergeCell ref="A59:J59"/>
    <mergeCell ref="A61:J61"/>
    <mergeCell ref="A63:J63"/>
  </mergeCells>
  <phoneticPr fontId="3" type="noConversion"/>
  <pageMargins left="0.59055118110236227" right="0.59055118110236227" top="0.78740157480314965" bottom="0.78740157480314965" header="0.39370078740157483" footer="0.39370078740157483"/>
  <pageSetup paperSize="9" scale="65" firstPageNumber="8" orientation="landscape" useFirstPageNumber="1" r:id="rId1"/>
  <headerFooter alignWithMargins="0">
    <oddHeader>&amp;R&amp;12Les finances des groupements à fiscalité propre en 2017</oddHeader>
    <oddFooter>&amp;L&amp;12Direction Générale des Collectivités Locales / DESL&amp;C&amp;12 &amp;P&amp;R&amp;12Mise en ligne : mars 2019</oddFooter>
  </headerFooter>
  <rowBreaks count="1" manualBreakCount="1">
    <brk id="53" max="9" man="1"/>
  </rowBreaks>
</worksheet>
</file>

<file path=xl/worksheets/sheet5.xml><?xml version="1.0" encoding="utf-8"?>
<worksheet xmlns="http://schemas.openxmlformats.org/spreadsheetml/2006/main" xmlns:r="http://schemas.openxmlformats.org/officeDocument/2006/relationships">
  <sheetPr>
    <tabColor rgb="FF00B050"/>
  </sheetPr>
  <dimension ref="A1:L121"/>
  <sheetViews>
    <sheetView showWhiteSpace="0" view="pageBreakPreview" zoomScale="85" zoomScaleNormal="100" zoomScaleSheetLayoutView="85" zoomScalePageLayoutView="70" workbookViewId="0">
      <selection activeCell="C20" sqref="C20"/>
    </sheetView>
  </sheetViews>
  <sheetFormatPr baseColWidth="10" defaultRowHeight="12.75" customHeight="1"/>
  <cols>
    <col min="1" max="1" width="77.42578125" style="466" customWidth="1"/>
    <col min="2" max="7" width="14.7109375" style="466" customWidth="1"/>
    <col min="8" max="8" width="15.42578125" style="466" customWidth="1"/>
    <col min="9" max="9" width="16.5703125" style="466" customWidth="1"/>
    <col min="10" max="10" width="14.5703125" style="466" customWidth="1"/>
    <col min="11" max="16384" width="11.42578125" style="466"/>
  </cols>
  <sheetData>
    <row r="1" spans="1:12" ht="19.5" customHeight="1">
      <c r="A1" s="479" t="s">
        <v>654</v>
      </c>
    </row>
    <row r="2" spans="1:12" ht="12.75" customHeight="1" thickBot="1">
      <c r="J2" s="480" t="s">
        <v>67</v>
      </c>
    </row>
    <row r="3" spans="1:12" ht="14.25" customHeight="1">
      <c r="A3" s="481" t="s">
        <v>655</v>
      </c>
      <c r="B3" s="530" t="s">
        <v>37</v>
      </c>
      <c r="C3" s="530" t="s">
        <v>99</v>
      </c>
      <c r="D3" s="530" t="s">
        <v>100</v>
      </c>
      <c r="E3" s="530" t="s">
        <v>101</v>
      </c>
      <c r="F3" s="530" t="s">
        <v>341</v>
      </c>
      <c r="G3" s="531">
        <v>300000</v>
      </c>
      <c r="H3" s="532" t="s">
        <v>358</v>
      </c>
      <c r="I3" s="532" t="s">
        <v>358</v>
      </c>
      <c r="J3" s="532" t="s">
        <v>64</v>
      </c>
    </row>
    <row r="4" spans="1:12" ht="14.25" customHeight="1">
      <c r="A4" s="482" t="s">
        <v>165</v>
      </c>
      <c r="B4" s="533" t="s">
        <v>633</v>
      </c>
      <c r="C4" s="533" t="s">
        <v>38</v>
      </c>
      <c r="D4" s="533" t="s">
        <v>38</v>
      </c>
      <c r="E4" s="533" t="s">
        <v>38</v>
      </c>
      <c r="F4" s="533" t="s">
        <v>38</v>
      </c>
      <c r="G4" s="533" t="s">
        <v>39</v>
      </c>
      <c r="H4" s="534" t="s">
        <v>356</v>
      </c>
      <c r="I4" s="534" t="s">
        <v>357</v>
      </c>
      <c r="J4" s="534" t="s">
        <v>115</v>
      </c>
    </row>
    <row r="5" spans="1:12" ht="14.25" customHeight="1" thickBot="1">
      <c r="A5" s="483" t="s">
        <v>68</v>
      </c>
      <c r="B5" s="535" t="s">
        <v>39</v>
      </c>
      <c r="C5" s="535" t="s">
        <v>102</v>
      </c>
      <c r="D5" s="535" t="s">
        <v>103</v>
      </c>
      <c r="E5" s="535" t="s">
        <v>104</v>
      </c>
      <c r="F5" s="535" t="s">
        <v>342</v>
      </c>
      <c r="G5" s="535" t="s">
        <v>105</v>
      </c>
      <c r="H5" s="536" t="s">
        <v>104</v>
      </c>
      <c r="I5" s="536" t="s">
        <v>105</v>
      </c>
      <c r="J5" s="536" t="s">
        <v>339</v>
      </c>
    </row>
    <row r="6" spans="1:12" ht="12.75" customHeight="1">
      <c r="B6" s="467"/>
      <c r="C6" s="467"/>
      <c r="D6" s="467"/>
      <c r="E6" s="467"/>
      <c r="F6" s="467"/>
      <c r="G6" s="467"/>
      <c r="H6" s="467"/>
      <c r="I6" s="467"/>
      <c r="J6" s="467"/>
    </row>
    <row r="7" spans="1:12" ht="14.1" customHeight="1">
      <c r="A7" s="337" t="s">
        <v>125</v>
      </c>
      <c r="B7" s="518">
        <v>509.10635890200001</v>
      </c>
      <c r="C7" s="518">
        <v>1436.9310572510001</v>
      </c>
      <c r="D7" s="518">
        <v>3834.3654213270001</v>
      </c>
      <c r="E7" s="518">
        <v>3697.2904807989999</v>
      </c>
      <c r="F7" s="518">
        <v>6630.7993439149996</v>
      </c>
      <c r="G7" s="518">
        <v>8609.0051798860004</v>
      </c>
      <c r="H7" s="519">
        <v>9477.6933182789999</v>
      </c>
      <c r="I7" s="519">
        <v>15239.804523801</v>
      </c>
      <c r="J7" s="519">
        <v>24717.49784208</v>
      </c>
      <c r="L7" s="564"/>
    </row>
    <row r="8" spans="1:12" ht="14.1" customHeight="1">
      <c r="A8" s="338" t="s">
        <v>126</v>
      </c>
      <c r="B8" s="520">
        <v>130.578499924</v>
      </c>
      <c r="C8" s="520">
        <v>393.33530719200002</v>
      </c>
      <c r="D8" s="520">
        <v>1106.092955395</v>
      </c>
      <c r="E8" s="520">
        <v>1077.5144484469999</v>
      </c>
      <c r="F8" s="520">
        <v>1789.64602386</v>
      </c>
      <c r="G8" s="520">
        <v>2159.7849420920002</v>
      </c>
      <c r="H8" s="334">
        <v>2707.5212109580002</v>
      </c>
      <c r="I8" s="334">
        <v>3949.430965952</v>
      </c>
      <c r="J8" s="334">
        <v>6656.9521769100002</v>
      </c>
    </row>
    <row r="9" spans="1:12" ht="14.1" customHeight="1">
      <c r="A9" s="340" t="s">
        <v>127</v>
      </c>
      <c r="B9" s="521">
        <v>189.22477031599999</v>
      </c>
      <c r="C9" s="521">
        <v>545.15006056699997</v>
      </c>
      <c r="D9" s="521">
        <v>1532.784146165</v>
      </c>
      <c r="E9" s="521">
        <v>1485.3873404220001</v>
      </c>
      <c r="F9" s="521">
        <v>2500.3156656860001</v>
      </c>
      <c r="G9" s="521">
        <v>2783.4853828250002</v>
      </c>
      <c r="H9" s="522">
        <v>3752.5463174689999</v>
      </c>
      <c r="I9" s="522">
        <v>5283.8010485109999</v>
      </c>
      <c r="J9" s="522">
        <v>9036.3473659800002</v>
      </c>
    </row>
    <row r="10" spans="1:12" ht="14.1" customHeight="1">
      <c r="A10" s="338" t="s">
        <v>128</v>
      </c>
      <c r="B10" s="520">
        <v>11.147462591</v>
      </c>
      <c r="C10" s="520">
        <v>29.668007040999999</v>
      </c>
      <c r="D10" s="520">
        <v>74.831100231999997</v>
      </c>
      <c r="E10" s="520">
        <v>73.489926018999995</v>
      </c>
      <c r="F10" s="520">
        <v>191.314775846</v>
      </c>
      <c r="G10" s="520">
        <v>296.58598929099998</v>
      </c>
      <c r="H10" s="334">
        <v>189.13649588300001</v>
      </c>
      <c r="I10" s="334">
        <v>487.90076513700001</v>
      </c>
      <c r="J10" s="334">
        <v>677.03726101999996</v>
      </c>
    </row>
    <row r="11" spans="1:12" ht="14.1" customHeight="1">
      <c r="A11" s="340" t="s">
        <v>129</v>
      </c>
      <c r="B11" s="521">
        <v>135.697613945</v>
      </c>
      <c r="C11" s="521">
        <v>378.17620464100003</v>
      </c>
      <c r="D11" s="521">
        <v>869.50194260299997</v>
      </c>
      <c r="E11" s="521">
        <v>836.19884142700005</v>
      </c>
      <c r="F11" s="521">
        <v>1690.1904152039999</v>
      </c>
      <c r="G11" s="521">
        <v>2954.0561050800002</v>
      </c>
      <c r="H11" s="522">
        <v>2219.574602616</v>
      </c>
      <c r="I11" s="522">
        <v>4644.2465202840003</v>
      </c>
      <c r="J11" s="522">
        <v>6863.8211228999999</v>
      </c>
    </row>
    <row r="12" spans="1:12" ht="14.1" customHeight="1">
      <c r="A12" s="338" t="s">
        <v>130</v>
      </c>
      <c r="B12" s="520">
        <v>42.458012126</v>
      </c>
      <c r="C12" s="520">
        <v>90.601477810999995</v>
      </c>
      <c r="D12" s="520">
        <v>251.15527693199999</v>
      </c>
      <c r="E12" s="520">
        <v>224.69992448299999</v>
      </c>
      <c r="F12" s="520">
        <v>459.332463319</v>
      </c>
      <c r="G12" s="520">
        <v>415.09276059799998</v>
      </c>
      <c r="H12" s="334">
        <v>608.91469135299997</v>
      </c>
      <c r="I12" s="334">
        <v>874.42522391700004</v>
      </c>
      <c r="J12" s="334">
        <v>1483.3399152699999</v>
      </c>
    </row>
    <row r="13" spans="1:12" ht="14.1" customHeight="1">
      <c r="A13" s="344" t="s">
        <v>131</v>
      </c>
      <c r="B13" s="523">
        <v>599.641763459</v>
      </c>
      <c r="C13" s="523">
        <v>1667.920445795</v>
      </c>
      <c r="D13" s="523">
        <v>4572.2496095180004</v>
      </c>
      <c r="E13" s="523">
        <v>4389.3064286700001</v>
      </c>
      <c r="F13" s="523">
        <v>8098.4228797120004</v>
      </c>
      <c r="G13" s="523">
        <v>10661.507941636</v>
      </c>
      <c r="H13" s="524">
        <v>11229.118247442</v>
      </c>
      <c r="I13" s="524">
        <v>18759.930821348</v>
      </c>
      <c r="J13" s="524">
        <v>29989.049068789998</v>
      </c>
    </row>
    <row r="14" spans="1:12" ht="14.1" customHeight="1">
      <c r="A14" s="338" t="s">
        <v>66</v>
      </c>
      <c r="B14" s="520">
        <v>391.048275735</v>
      </c>
      <c r="C14" s="520">
        <v>1036.706493245</v>
      </c>
      <c r="D14" s="520">
        <v>2766.527686123</v>
      </c>
      <c r="E14" s="520">
        <v>2499.6682739510002</v>
      </c>
      <c r="F14" s="520">
        <v>4540.8442749859996</v>
      </c>
      <c r="G14" s="520">
        <v>5366.06592129</v>
      </c>
      <c r="H14" s="334">
        <v>6693.9507290539996</v>
      </c>
      <c r="I14" s="334">
        <v>9906.9101962759996</v>
      </c>
      <c r="J14" s="334">
        <v>16600.860925329998</v>
      </c>
    </row>
    <row r="15" spans="1:12" ht="14.1" customHeight="1">
      <c r="A15" s="340" t="s">
        <v>132</v>
      </c>
      <c r="B15" s="521">
        <v>289.77474710000001</v>
      </c>
      <c r="C15" s="521">
        <v>748.25661995500002</v>
      </c>
      <c r="D15" s="521">
        <v>2005.801359866</v>
      </c>
      <c r="E15" s="521">
        <v>1676.9246792690001</v>
      </c>
      <c r="F15" s="521">
        <v>3260.5116851799999</v>
      </c>
      <c r="G15" s="521">
        <v>3285.6181826100001</v>
      </c>
      <c r="H15" s="522">
        <v>4720.7574061900004</v>
      </c>
      <c r="I15" s="522">
        <v>6546.1298677900004</v>
      </c>
      <c r="J15" s="522">
        <v>11266.887273980001</v>
      </c>
    </row>
    <row r="16" spans="1:12" ht="14.1" customHeight="1">
      <c r="A16" s="601" t="s">
        <v>133</v>
      </c>
      <c r="B16" s="602">
        <v>101.27352863500001</v>
      </c>
      <c r="C16" s="602">
        <v>288.44987329000003</v>
      </c>
      <c r="D16" s="602">
        <v>760.72632625599999</v>
      </c>
      <c r="E16" s="602">
        <v>822.74359468199998</v>
      </c>
      <c r="F16" s="602">
        <v>1280.332589806</v>
      </c>
      <c r="G16" s="602">
        <v>2080.4477386799999</v>
      </c>
      <c r="H16" s="393">
        <v>1973.193322864</v>
      </c>
      <c r="I16" s="393">
        <v>3360.7803284860001</v>
      </c>
      <c r="J16" s="393">
        <v>5333.9736513500002</v>
      </c>
    </row>
    <row r="17" spans="1:10" ht="14.1" customHeight="1">
      <c r="A17" s="603" t="s">
        <v>134</v>
      </c>
      <c r="B17" s="604">
        <v>80.779607240000004</v>
      </c>
      <c r="C17" s="604">
        <v>274.20117191399999</v>
      </c>
      <c r="D17" s="604">
        <v>868.03267894099997</v>
      </c>
      <c r="E17" s="604">
        <v>1089.7879622329999</v>
      </c>
      <c r="F17" s="604">
        <v>2220.041423702</v>
      </c>
      <c r="G17" s="604">
        <v>3842.7220971900001</v>
      </c>
      <c r="H17" s="605">
        <v>2312.8014203279999</v>
      </c>
      <c r="I17" s="605">
        <v>6062.7635208920001</v>
      </c>
      <c r="J17" s="605">
        <v>8375.56494122</v>
      </c>
    </row>
    <row r="18" spans="1:10" ht="14.1" customHeight="1">
      <c r="A18" s="601" t="s">
        <v>135</v>
      </c>
      <c r="B18" s="602">
        <v>59.249572280000002</v>
      </c>
      <c r="C18" s="602">
        <v>209.043744076</v>
      </c>
      <c r="D18" s="602">
        <v>672.82377910399998</v>
      </c>
      <c r="E18" s="602">
        <v>844.69310572999996</v>
      </c>
      <c r="F18" s="602">
        <v>1713.5706912799999</v>
      </c>
      <c r="G18" s="602">
        <v>3287.4301496600001</v>
      </c>
      <c r="H18" s="393">
        <v>1785.81020119</v>
      </c>
      <c r="I18" s="393">
        <v>5001.0008409399998</v>
      </c>
      <c r="J18" s="393">
        <v>6786.8110421299998</v>
      </c>
    </row>
    <row r="19" spans="1:10" ht="14.1" customHeight="1">
      <c r="A19" s="622" t="s">
        <v>136</v>
      </c>
      <c r="B19" s="623">
        <v>1.63897073</v>
      </c>
      <c r="C19" s="623">
        <v>3.3718376779999999</v>
      </c>
      <c r="D19" s="623">
        <v>8.7898760669999998</v>
      </c>
      <c r="E19" s="623">
        <v>9.7740501129999995</v>
      </c>
      <c r="F19" s="623">
        <v>22.107224582000001</v>
      </c>
      <c r="G19" s="623">
        <v>36.656055639999998</v>
      </c>
      <c r="H19" s="624">
        <v>23.574734587999998</v>
      </c>
      <c r="I19" s="624">
        <v>58.763280221999999</v>
      </c>
      <c r="J19" s="624">
        <v>82.338014810000004</v>
      </c>
    </row>
    <row r="20" spans="1:10" ht="14.1" customHeight="1">
      <c r="A20" s="601" t="s">
        <v>137</v>
      </c>
      <c r="B20" s="602">
        <v>19.891064230000001</v>
      </c>
      <c r="C20" s="602">
        <v>61.785590159999998</v>
      </c>
      <c r="D20" s="602">
        <v>186.41902377</v>
      </c>
      <c r="E20" s="602">
        <v>235.32080639</v>
      </c>
      <c r="F20" s="602">
        <v>484.36350784000001</v>
      </c>
      <c r="G20" s="602">
        <v>518.63589189000004</v>
      </c>
      <c r="H20" s="393">
        <v>503.41648455000001</v>
      </c>
      <c r="I20" s="393">
        <v>1002.9993997300001</v>
      </c>
      <c r="J20" s="393">
        <v>1506.41588428</v>
      </c>
    </row>
    <row r="21" spans="1:10" ht="14.1" customHeight="1">
      <c r="A21" s="622" t="s">
        <v>138</v>
      </c>
      <c r="B21" s="623">
        <v>43.165603865000001</v>
      </c>
      <c r="C21" s="623">
        <v>138.20307677299999</v>
      </c>
      <c r="D21" s="623">
        <v>362.08489237800001</v>
      </c>
      <c r="E21" s="623">
        <v>285.88012790400001</v>
      </c>
      <c r="F21" s="623">
        <v>257.75746564000002</v>
      </c>
      <c r="G21" s="623">
        <v>200.97845000999999</v>
      </c>
      <c r="H21" s="624">
        <v>829.33370091999996</v>
      </c>
      <c r="I21" s="624">
        <v>458.73591564999998</v>
      </c>
      <c r="J21" s="624">
        <v>1288.0696165700001</v>
      </c>
    </row>
    <row r="22" spans="1:10" ht="14.1" customHeight="1">
      <c r="A22" s="601" t="s">
        <v>139</v>
      </c>
      <c r="B22" s="602">
        <v>62.829706762000001</v>
      </c>
      <c r="C22" s="602">
        <v>171.33955799399999</v>
      </c>
      <c r="D22" s="602">
        <v>462.42196317700001</v>
      </c>
      <c r="E22" s="602">
        <v>414.066338315</v>
      </c>
      <c r="F22" s="602">
        <v>759.94270031300005</v>
      </c>
      <c r="G22" s="602">
        <v>886.73336778800001</v>
      </c>
      <c r="H22" s="393">
        <v>1110.657566248</v>
      </c>
      <c r="I22" s="393">
        <v>1646.676068102</v>
      </c>
      <c r="J22" s="393">
        <v>2757.33363435</v>
      </c>
    </row>
    <row r="23" spans="1:10" ht="14.1" customHeight="1">
      <c r="A23" s="625" t="s">
        <v>140</v>
      </c>
      <c r="B23" s="626">
        <v>21.818569857</v>
      </c>
      <c r="C23" s="626">
        <v>47.470145869</v>
      </c>
      <c r="D23" s="626">
        <v>113.18238890000001</v>
      </c>
      <c r="E23" s="626">
        <v>99.903726266000007</v>
      </c>
      <c r="F23" s="626">
        <v>319.83701507000001</v>
      </c>
      <c r="G23" s="626">
        <v>365.00810535800002</v>
      </c>
      <c r="H23" s="627">
        <v>282.37483089199998</v>
      </c>
      <c r="I23" s="627">
        <v>684.84512042799997</v>
      </c>
      <c r="J23" s="627">
        <v>967.21995131999995</v>
      </c>
    </row>
    <row r="24" spans="1:10" ht="14.1" customHeight="1">
      <c r="A24" s="609" t="s">
        <v>141</v>
      </c>
      <c r="B24" s="610">
        <v>90.535404557000007</v>
      </c>
      <c r="C24" s="610">
        <v>230.98938854400001</v>
      </c>
      <c r="D24" s="610">
        <v>737.88418819100002</v>
      </c>
      <c r="E24" s="610">
        <v>692.01594786999999</v>
      </c>
      <c r="F24" s="610">
        <v>1467.6235357969999</v>
      </c>
      <c r="G24" s="610">
        <v>2052.50276175</v>
      </c>
      <c r="H24" s="377">
        <v>1751.4249291629999</v>
      </c>
      <c r="I24" s="377">
        <v>3520.1262975469999</v>
      </c>
      <c r="J24" s="377">
        <v>5271.5512267100003</v>
      </c>
    </row>
    <row r="25" spans="1:10" ht="14.1" customHeight="1">
      <c r="A25" s="628" t="s">
        <v>142</v>
      </c>
      <c r="B25" s="629">
        <v>46.798212845999998</v>
      </c>
      <c r="C25" s="629">
        <v>124.353846168</v>
      </c>
      <c r="D25" s="629">
        <v>488.57862651400001</v>
      </c>
      <c r="E25" s="629">
        <v>449.32294709400003</v>
      </c>
      <c r="F25" s="629">
        <v>823.78663627200001</v>
      </c>
      <c r="G25" s="629">
        <v>1112.535931917</v>
      </c>
      <c r="H25" s="630">
        <v>1109.0536326209999</v>
      </c>
      <c r="I25" s="630">
        <v>1936.3225681890001</v>
      </c>
      <c r="J25" s="630">
        <v>3045.3762008099998</v>
      </c>
    </row>
    <row r="26" spans="1:10" ht="14.1" customHeight="1">
      <c r="A26" s="609" t="s">
        <v>143</v>
      </c>
      <c r="B26" s="610">
        <v>167.77895629299999</v>
      </c>
      <c r="C26" s="610">
        <v>435.88011205999999</v>
      </c>
      <c r="D26" s="610">
        <v>1266.002973503</v>
      </c>
      <c r="E26" s="610">
        <v>1084.948320944</v>
      </c>
      <c r="F26" s="610">
        <v>2286.0150852279999</v>
      </c>
      <c r="G26" s="610">
        <v>3417.4640400210001</v>
      </c>
      <c r="H26" s="377">
        <v>2954.6103628010001</v>
      </c>
      <c r="I26" s="377">
        <v>5703.4791252490004</v>
      </c>
      <c r="J26" s="377">
        <v>8658.08948805</v>
      </c>
    </row>
    <row r="27" spans="1:10" ht="14.1" customHeight="1">
      <c r="A27" s="622" t="s">
        <v>144</v>
      </c>
      <c r="B27" s="623">
        <v>134.406335407</v>
      </c>
      <c r="C27" s="623">
        <v>352.616292133</v>
      </c>
      <c r="D27" s="623">
        <v>985.61655979900002</v>
      </c>
      <c r="E27" s="623">
        <v>781.15264253600003</v>
      </c>
      <c r="F27" s="623">
        <v>1444.659968364</v>
      </c>
      <c r="G27" s="623">
        <v>2426.4589434009999</v>
      </c>
      <c r="H27" s="624">
        <v>2253.7918298750001</v>
      </c>
      <c r="I27" s="624">
        <v>3871.1189117650001</v>
      </c>
      <c r="J27" s="624">
        <v>6124.9107416400002</v>
      </c>
    </row>
    <row r="28" spans="1:10" ht="14.1" customHeight="1">
      <c r="A28" s="601" t="s">
        <v>145</v>
      </c>
      <c r="B28" s="602">
        <v>21.416021969999999</v>
      </c>
      <c r="C28" s="602">
        <v>48.982874318</v>
      </c>
      <c r="D28" s="602">
        <v>181.000325782</v>
      </c>
      <c r="E28" s="602">
        <v>208.58020683800001</v>
      </c>
      <c r="F28" s="602">
        <v>527.60635938200005</v>
      </c>
      <c r="G28" s="602">
        <v>661.48817072999998</v>
      </c>
      <c r="H28" s="393">
        <v>459.97942890799999</v>
      </c>
      <c r="I28" s="393">
        <v>1189.094530112</v>
      </c>
      <c r="J28" s="393">
        <v>1649.0739590200001</v>
      </c>
    </row>
    <row r="29" spans="1:10" ht="14.1" customHeight="1">
      <c r="A29" s="622" t="s">
        <v>146</v>
      </c>
      <c r="B29" s="623">
        <v>11.956598916000001</v>
      </c>
      <c r="C29" s="623">
        <v>34.280945610000003</v>
      </c>
      <c r="D29" s="623">
        <v>99.386087922000002</v>
      </c>
      <c r="E29" s="623">
        <v>95.215471570000005</v>
      </c>
      <c r="F29" s="623">
        <v>313.74875748199997</v>
      </c>
      <c r="G29" s="623">
        <v>329.51692588999998</v>
      </c>
      <c r="H29" s="624">
        <v>240.839104018</v>
      </c>
      <c r="I29" s="624">
        <v>643.26568337200001</v>
      </c>
      <c r="J29" s="624">
        <v>884.10478738999996</v>
      </c>
    </row>
    <row r="30" spans="1:10" ht="14.1" customHeight="1">
      <c r="A30" s="609" t="s">
        <v>147</v>
      </c>
      <c r="B30" s="610">
        <v>76.767670116999994</v>
      </c>
      <c r="C30" s="610">
        <v>195.77763731600001</v>
      </c>
      <c r="D30" s="610">
        <v>475.30035923200001</v>
      </c>
      <c r="E30" s="610">
        <v>405.218586894</v>
      </c>
      <c r="F30" s="610">
        <v>807.89419630800001</v>
      </c>
      <c r="G30" s="610">
        <v>1353.6329262029999</v>
      </c>
      <c r="H30" s="377">
        <v>1153.06425356</v>
      </c>
      <c r="I30" s="377">
        <v>2161.52712251</v>
      </c>
      <c r="J30" s="377">
        <v>3314.59137607</v>
      </c>
    </row>
    <row r="31" spans="1:10" ht="14.1" customHeight="1">
      <c r="A31" s="622" t="s">
        <v>148</v>
      </c>
      <c r="B31" s="623">
        <v>18.427171503</v>
      </c>
      <c r="C31" s="623">
        <v>50.062051682000003</v>
      </c>
      <c r="D31" s="623">
        <v>124.418133771</v>
      </c>
      <c r="E31" s="623">
        <v>103.77912383100001</v>
      </c>
      <c r="F31" s="623">
        <v>175.760696486</v>
      </c>
      <c r="G31" s="623">
        <v>267.14201768800001</v>
      </c>
      <c r="H31" s="624">
        <v>296.686480786</v>
      </c>
      <c r="I31" s="624">
        <v>442.90271417399998</v>
      </c>
      <c r="J31" s="624">
        <v>739.58919495999999</v>
      </c>
    </row>
    <row r="32" spans="1:10" ht="14.1" customHeight="1">
      <c r="A32" s="601" t="s">
        <v>149</v>
      </c>
      <c r="B32" s="602">
        <v>39.184562974000002</v>
      </c>
      <c r="C32" s="602">
        <v>107.181104914</v>
      </c>
      <c r="D32" s="602">
        <v>240.50884699700001</v>
      </c>
      <c r="E32" s="602">
        <v>188.89896079499999</v>
      </c>
      <c r="F32" s="602">
        <v>373.73011385000001</v>
      </c>
      <c r="G32" s="602">
        <v>657.26958766999996</v>
      </c>
      <c r="H32" s="393">
        <v>575.77347568000005</v>
      </c>
      <c r="I32" s="393">
        <v>1030.9997015199999</v>
      </c>
      <c r="J32" s="393">
        <v>1606.7731772</v>
      </c>
    </row>
    <row r="33" spans="1:10" ht="14.1" customHeight="1">
      <c r="A33" s="625" t="s">
        <v>150</v>
      </c>
      <c r="B33" s="626">
        <v>19.155935640999999</v>
      </c>
      <c r="C33" s="626">
        <v>38.534480719999998</v>
      </c>
      <c r="D33" s="626">
        <v>110.373378465</v>
      </c>
      <c r="E33" s="626">
        <v>112.540502268</v>
      </c>
      <c r="F33" s="626">
        <v>258.40338597200002</v>
      </c>
      <c r="G33" s="626">
        <v>429.22132084499998</v>
      </c>
      <c r="H33" s="627">
        <v>280.604297094</v>
      </c>
      <c r="I33" s="627">
        <v>687.62470681599996</v>
      </c>
      <c r="J33" s="627">
        <v>968.22900390999996</v>
      </c>
    </row>
    <row r="34" spans="1:10" ht="14.1" customHeight="1">
      <c r="A34" s="614" t="s">
        <v>151</v>
      </c>
      <c r="B34" s="610">
        <v>676.88531519499998</v>
      </c>
      <c r="C34" s="610">
        <v>1872.811169311</v>
      </c>
      <c r="D34" s="610">
        <v>5100.3683948300004</v>
      </c>
      <c r="E34" s="610">
        <v>4782.2388017430003</v>
      </c>
      <c r="F34" s="610">
        <v>8916.8144291429999</v>
      </c>
      <c r="G34" s="610">
        <v>12026.469219907</v>
      </c>
      <c r="H34" s="377">
        <v>12432.30368108</v>
      </c>
      <c r="I34" s="377">
        <v>20943.283649050001</v>
      </c>
      <c r="J34" s="377">
        <v>33375.587330130002</v>
      </c>
    </row>
    <row r="35" spans="1:10" ht="14.1" customHeight="1">
      <c r="A35" s="631" t="s">
        <v>152</v>
      </c>
      <c r="B35" s="632">
        <v>676.40943357699996</v>
      </c>
      <c r="C35" s="632">
        <v>1863.698083111</v>
      </c>
      <c r="D35" s="632">
        <v>5047.5499687510001</v>
      </c>
      <c r="E35" s="632">
        <v>4794.5250155630001</v>
      </c>
      <c r="F35" s="632">
        <v>8906.3170760190005</v>
      </c>
      <c r="G35" s="632">
        <v>12015.140867839</v>
      </c>
      <c r="H35" s="633">
        <v>12382.182501002</v>
      </c>
      <c r="I35" s="633">
        <v>20921.457943858</v>
      </c>
      <c r="J35" s="633">
        <v>33303.640444860001</v>
      </c>
    </row>
    <row r="36" spans="1:10" ht="14.1" customHeight="1">
      <c r="A36" s="611" t="s">
        <v>153</v>
      </c>
      <c r="B36" s="612">
        <v>-0.47588161899999998</v>
      </c>
      <c r="C36" s="612">
        <v>-9.1130861999999997</v>
      </c>
      <c r="D36" s="612">
        <v>-52.818426080000002</v>
      </c>
      <c r="E36" s="612">
        <v>12.28621382</v>
      </c>
      <c r="F36" s="612">
        <v>-10.497353124</v>
      </c>
      <c r="G36" s="612">
        <v>-11.328352067999999</v>
      </c>
      <c r="H36" s="613">
        <v>-50.121180078000002</v>
      </c>
      <c r="I36" s="613">
        <v>-21.825705192000001</v>
      </c>
      <c r="J36" s="613">
        <v>-71.946885269999996</v>
      </c>
    </row>
    <row r="37" spans="1:10" ht="14.1" customHeight="1">
      <c r="A37" s="622" t="s">
        <v>154</v>
      </c>
      <c r="B37" s="623">
        <v>43.737191711000001</v>
      </c>
      <c r="C37" s="623">
        <v>106.63554237699999</v>
      </c>
      <c r="D37" s="623">
        <v>249.30556167699999</v>
      </c>
      <c r="E37" s="623">
        <v>242.69300077599999</v>
      </c>
      <c r="F37" s="623">
        <v>643.83689952500004</v>
      </c>
      <c r="G37" s="623">
        <v>939.96682983300002</v>
      </c>
      <c r="H37" s="624">
        <v>642.37129654199998</v>
      </c>
      <c r="I37" s="624">
        <v>1583.8037293580001</v>
      </c>
      <c r="J37" s="624">
        <v>2226.1750259</v>
      </c>
    </row>
    <row r="38" spans="1:10" ht="14.1" customHeight="1">
      <c r="A38" s="601" t="s">
        <v>155</v>
      </c>
      <c r="B38" s="602">
        <v>57.048400979999997</v>
      </c>
      <c r="C38" s="602">
        <v>109.17687152400001</v>
      </c>
      <c r="D38" s="602">
        <v>294.69824079599999</v>
      </c>
      <c r="E38" s="602">
        <v>249.97295951999999</v>
      </c>
      <c r="F38" s="602">
        <v>680.71638728000005</v>
      </c>
      <c r="G38" s="602">
        <v>1050.76008905</v>
      </c>
      <c r="H38" s="393">
        <v>710.89647281999999</v>
      </c>
      <c r="I38" s="393">
        <v>1731.47647633</v>
      </c>
      <c r="J38" s="393">
        <v>2442.3729491499998</v>
      </c>
    </row>
    <row r="39" spans="1:10" ht="14.1" customHeight="1">
      <c r="A39" s="625" t="s">
        <v>156</v>
      </c>
      <c r="B39" s="626">
        <v>13.311209269000001</v>
      </c>
      <c r="C39" s="626">
        <v>2.5413291469999999</v>
      </c>
      <c r="D39" s="626">
        <v>45.392679119</v>
      </c>
      <c r="E39" s="626">
        <v>7.279958744</v>
      </c>
      <c r="F39" s="626">
        <v>36.879487755</v>
      </c>
      <c r="G39" s="626">
        <v>110.793259217</v>
      </c>
      <c r="H39" s="627">
        <v>68.525176278000004</v>
      </c>
      <c r="I39" s="627">
        <v>147.672746972</v>
      </c>
      <c r="J39" s="627">
        <v>216.19792325</v>
      </c>
    </row>
    <row r="40" spans="1:10" ht="14.1" customHeight="1">
      <c r="A40" s="614" t="s">
        <v>157</v>
      </c>
      <c r="B40" s="610">
        <v>720.622506907</v>
      </c>
      <c r="C40" s="610">
        <v>1979.4467116880001</v>
      </c>
      <c r="D40" s="610">
        <v>5349.6739565079997</v>
      </c>
      <c r="E40" s="610">
        <v>5024.93180252</v>
      </c>
      <c r="F40" s="610">
        <v>9560.6513286680001</v>
      </c>
      <c r="G40" s="610">
        <v>12966.436049739999</v>
      </c>
      <c r="H40" s="377">
        <v>13074.674977622</v>
      </c>
      <c r="I40" s="377">
        <v>22527.087378407999</v>
      </c>
      <c r="J40" s="377">
        <v>35601.762356029998</v>
      </c>
    </row>
    <row r="41" spans="1:10" ht="14.1" customHeight="1">
      <c r="A41" s="631" t="s">
        <v>158</v>
      </c>
      <c r="B41" s="632">
        <v>733.45783455699996</v>
      </c>
      <c r="C41" s="632">
        <v>1972.874954635</v>
      </c>
      <c r="D41" s="632">
        <v>5342.2482095470004</v>
      </c>
      <c r="E41" s="632">
        <v>5044.4979750829998</v>
      </c>
      <c r="F41" s="632">
        <v>9587.0334632989998</v>
      </c>
      <c r="G41" s="632">
        <v>13065.900956889</v>
      </c>
      <c r="H41" s="633">
        <v>13093.078973821999</v>
      </c>
      <c r="I41" s="633">
        <v>22652.934420188001</v>
      </c>
      <c r="J41" s="633">
        <v>35746.013394009999</v>
      </c>
    </row>
    <row r="42" spans="1:10" ht="14.1" customHeight="1">
      <c r="A42" s="606" t="s">
        <v>159</v>
      </c>
      <c r="B42" s="607">
        <v>12.83532765</v>
      </c>
      <c r="C42" s="607">
        <v>-6.5717570519999997</v>
      </c>
      <c r="D42" s="607">
        <v>-7.4257469609999998</v>
      </c>
      <c r="E42" s="607">
        <v>19.566172562999999</v>
      </c>
      <c r="F42" s="607">
        <v>26.382134631</v>
      </c>
      <c r="G42" s="607">
        <v>99.464907148999998</v>
      </c>
      <c r="H42" s="608">
        <v>18.403996200000002</v>
      </c>
      <c r="I42" s="608">
        <v>125.84704178</v>
      </c>
      <c r="J42" s="608">
        <v>144.25103798000001</v>
      </c>
    </row>
    <row r="43" spans="1:10" s="484" customFormat="1" ht="14.1" customHeight="1">
      <c r="A43" s="634" t="s">
        <v>323</v>
      </c>
      <c r="B43" s="629">
        <v>373.77141549499999</v>
      </c>
      <c r="C43" s="629">
        <v>973.02755072800005</v>
      </c>
      <c r="D43" s="629">
        <v>2595.3319641029998</v>
      </c>
      <c r="E43" s="629">
        <v>2540.4754517390002</v>
      </c>
      <c r="F43" s="629">
        <v>7261.7028408550004</v>
      </c>
      <c r="G43" s="629">
        <v>11327.49470908</v>
      </c>
      <c r="H43" s="630">
        <v>6482.6063820649997</v>
      </c>
      <c r="I43" s="630">
        <v>18589.197549935001</v>
      </c>
      <c r="J43" s="630">
        <v>25071.803931999999</v>
      </c>
    </row>
    <row r="44" spans="1:10" ht="14.1" customHeight="1">
      <c r="A44" s="615" t="s">
        <v>160</v>
      </c>
      <c r="B44" s="602"/>
      <c r="C44" s="602"/>
      <c r="D44" s="602"/>
      <c r="E44" s="602"/>
      <c r="F44" s="602"/>
      <c r="G44" s="602"/>
      <c r="H44" s="616"/>
      <c r="I44" s="616"/>
      <c r="J44" s="616"/>
    </row>
    <row r="45" spans="1:10" ht="14.1" customHeight="1">
      <c r="A45" s="635" t="s">
        <v>161</v>
      </c>
      <c r="B45" s="636">
        <v>0.150982487</v>
      </c>
      <c r="C45" s="636">
        <v>0.13848945200000001</v>
      </c>
      <c r="D45" s="636">
        <v>0.16138318099999999</v>
      </c>
      <c r="E45" s="636">
        <v>0.157659521</v>
      </c>
      <c r="F45" s="636">
        <v>0.18122337599999999</v>
      </c>
      <c r="G45" s="636">
        <v>0.19251524</v>
      </c>
      <c r="H45" s="637">
        <v>0.15597172400000001</v>
      </c>
      <c r="I45" s="637">
        <v>0.187640686</v>
      </c>
      <c r="J45" s="637">
        <v>0.17578253999999999</v>
      </c>
    </row>
    <row r="46" spans="1:10" ht="14.1" customHeight="1">
      <c r="A46" s="617" t="s">
        <v>162</v>
      </c>
      <c r="B46" s="618">
        <v>7.8043617999999995E-2</v>
      </c>
      <c r="C46" s="618">
        <v>7.4556221000000006E-2</v>
      </c>
      <c r="D46" s="618">
        <v>0.106857383</v>
      </c>
      <c r="E46" s="618">
        <v>0.10236764199999999</v>
      </c>
      <c r="F46" s="618">
        <v>0.10172186</v>
      </c>
      <c r="G46" s="618">
        <v>0.104350711</v>
      </c>
      <c r="H46" s="619">
        <v>9.8765870000000006E-2</v>
      </c>
      <c r="I46" s="619">
        <v>0.103215869</v>
      </c>
      <c r="J46" s="619">
        <v>0.101549609</v>
      </c>
    </row>
    <row r="47" spans="1:10" ht="14.1" customHeight="1">
      <c r="A47" s="635" t="s">
        <v>163</v>
      </c>
      <c r="B47" s="636">
        <v>0.62332452199999999</v>
      </c>
      <c r="C47" s="636">
        <v>0.58337767399999996</v>
      </c>
      <c r="D47" s="636">
        <v>0.56762692000000003</v>
      </c>
      <c r="E47" s="636">
        <v>0.57878744500000001</v>
      </c>
      <c r="F47" s="636">
        <v>0.89668111299999997</v>
      </c>
      <c r="G47" s="636">
        <v>1.0624664699999999</v>
      </c>
      <c r="H47" s="637">
        <v>0.57730324300000002</v>
      </c>
      <c r="I47" s="637">
        <v>0.99089904600000001</v>
      </c>
      <c r="J47" s="637">
        <v>0.83603197500000004</v>
      </c>
    </row>
    <row r="48" spans="1:10" ht="14.1" customHeight="1">
      <c r="A48" s="586" t="s">
        <v>164</v>
      </c>
      <c r="B48" s="620">
        <v>4.1284557939999997</v>
      </c>
      <c r="C48" s="620">
        <v>4.2124339859999997</v>
      </c>
      <c r="D48" s="620">
        <v>3.5172619300000001</v>
      </c>
      <c r="E48" s="620">
        <v>3.6711226950000002</v>
      </c>
      <c r="F48" s="620">
        <v>4.9479329429999996</v>
      </c>
      <c r="G48" s="620">
        <v>5.5188694119999999</v>
      </c>
      <c r="H48" s="621">
        <v>3.7013327120000001</v>
      </c>
      <c r="I48" s="621">
        <v>5.2808325549999999</v>
      </c>
      <c r="J48" s="621">
        <v>4.7560581040000001</v>
      </c>
    </row>
    <row r="49" spans="1:11" ht="14.1" customHeight="1">
      <c r="A49" s="638" t="s">
        <v>349</v>
      </c>
      <c r="B49" s="639">
        <v>0.37168023300000003</v>
      </c>
      <c r="C49" s="639">
        <v>0.37938497999999998</v>
      </c>
      <c r="D49" s="639">
        <v>0.39974910499999999</v>
      </c>
      <c r="E49" s="639">
        <v>0.40175024100000001</v>
      </c>
      <c r="F49" s="639">
        <v>0.37707605599999999</v>
      </c>
      <c r="G49" s="639">
        <v>0.32332253500000002</v>
      </c>
      <c r="H49" s="640">
        <v>0.39593455799999999</v>
      </c>
      <c r="I49" s="640">
        <v>0.34671055299999998</v>
      </c>
      <c r="J49" s="640">
        <v>0.365585037</v>
      </c>
    </row>
    <row r="50" spans="1:11" ht="14.1" customHeight="1">
      <c r="A50" s="586" t="s">
        <v>350</v>
      </c>
      <c r="B50" s="372">
        <v>0.92029797199999996</v>
      </c>
      <c r="C50" s="372">
        <v>0.92204929000000002</v>
      </c>
      <c r="D50" s="372">
        <v>0.892171084</v>
      </c>
      <c r="E50" s="372">
        <v>0.896207431</v>
      </c>
      <c r="F50" s="372">
        <v>0.89708838499999999</v>
      </c>
      <c r="G50" s="372">
        <v>0.89555113900000005</v>
      </c>
      <c r="H50" s="373">
        <v>0.89968879700000004</v>
      </c>
      <c r="I50" s="373">
        <v>0.89621474899999998</v>
      </c>
      <c r="J50" s="373">
        <v>0.89751557400000004</v>
      </c>
    </row>
    <row r="51" spans="1:11" ht="14.1" customHeight="1">
      <c r="A51" s="641" t="s">
        <v>351</v>
      </c>
      <c r="B51" s="642">
        <v>0.23860836899999999</v>
      </c>
      <c r="C51" s="642">
        <v>0.22680335900000001</v>
      </c>
      <c r="D51" s="642">
        <v>0.22734198999999999</v>
      </c>
      <c r="E51" s="642">
        <v>0.18362938200000001</v>
      </c>
      <c r="F51" s="642">
        <v>0.18598678099999999</v>
      </c>
      <c r="G51" s="642">
        <v>0.23564747999999999</v>
      </c>
      <c r="H51" s="643">
        <v>0.21077696500000001</v>
      </c>
      <c r="I51" s="643">
        <v>0.21420958900000001</v>
      </c>
      <c r="J51" s="643">
        <v>0.212924275</v>
      </c>
    </row>
    <row r="52" spans="1:11" ht="12.75" customHeight="1">
      <c r="A52" s="487" t="s">
        <v>580</v>
      </c>
    </row>
    <row r="53" spans="1:11" ht="12.75" customHeight="1">
      <c r="A53" s="487" t="s">
        <v>658</v>
      </c>
    </row>
    <row r="54" spans="1:11">
      <c r="A54" s="488" t="s">
        <v>657</v>
      </c>
      <c r="B54" s="486"/>
      <c r="D54" s="489"/>
    </row>
    <row r="56" spans="1:11" ht="17.25" customHeight="1">
      <c r="A56" s="479" t="s">
        <v>656</v>
      </c>
    </row>
    <row r="57" spans="1:11" ht="12.75" customHeight="1" thickBot="1">
      <c r="J57" s="480" t="s">
        <v>85</v>
      </c>
    </row>
    <row r="58" spans="1:11" ht="13.5" customHeight="1">
      <c r="A58" s="481" t="s">
        <v>655</v>
      </c>
      <c r="B58" s="530" t="s">
        <v>37</v>
      </c>
      <c r="C58" s="530" t="s">
        <v>99</v>
      </c>
      <c r="D58" s="530" t="s">
        <v>100</v>
      </c>
      <c r="E58" s="530" t="s">
        <v>101</v>
      </c>
      <c r="F58" s="530" t="s">
        <v>341</v>
      </c>
      <c r="G58" s="531">
        <v>300000</v>
      </c>
      <c r="H58" s="532" t="s">
        <v>358</v>
      </c>
      <c r="I58" s="532" t="s">
        <v>358</v>
      </c>
      <c r="J58" s="532" t="s">
        <v>64</v>
      </c>
    </row>
    <row r="59" spans="1:11" ht="13.5" customHeight="1">
      <c r="A59" s="482" t="s">
        <v>165</v>
      </c>
      <c r="B59" s="533" t="s">
        <v>633</v>
      </c>
      <c r="C59" s="533" t="s">
        <v>38</v>
      </c>
      <c r="D59" s="533" t="s">
        <v>38</v>
      </c>
      <c r="E59" s="533" t="s">
        <v>38</v>
      </c>
      <c r="F59" s="533" t="s">
        <v>38</v>
      </c>
      <c r="G59" s="533" t="s">
        <v>39</v>
      </c>
      <c r="H59" s="534" t="s">
        <v>356</v>
      </c>
      <c r="I59" s="534" t="s">
        <v>357</v>
      </c>
      <c r="J59" s="534" t="s">
        <v>115</v>
      </c>
    </row>
    <row r="60" spans="1:11" ht="13.5" customHeight="1" thickBot="1">
      <c r="A60" s="483" t="s">
        <v>68</v>
      </c>
      <c r="B60" s="535" t="s">
        <v>39</v>
      </c>
      <c r="C60" s="535" t="s">
        <v>102</v>
      </c>
      <c r="D60" s="535" t="s">
        <v>103</v>
      </c>
      <c r="E60" s="535" t="s">
        <v>104</v>
      </c>
      <c r="F60" s="535" t="s">
        <v>342</v>
      </c>
      <c r="G60" s="535" t="s">
        <v>105</v>
      </c>
      <c r="H60" s="536" t="s">
        <v>104</v>
      </c>
      <c r="I60" s="536" t="s">
        <v>105</v>
      </c>
      <c r="J60" s="536" t="s">
        <v>339</v>
      </c>
    </row>
    <row r="61" spans="1:11" ht="12.75" customHeight="1">
      <c r="A61" s="490" t="s">
        <v>166</v>
      </c>
      <c r="B61" s="468"/>
      <c r="C61" s="468"/>
      <c r="D61" s="468"/>
      <c r="E61" s="468"/>
      <c r="F61" s="468"/>
      <c r="G61" s="468"/>
      <c r="H61" s="468"/>
      <c r="I61" s="468"/>
      <c r="J61" s="468"/>
    </row>
    <row r="62" spans="1:11" ht="13.5" customHeight="1">
      <c r="A62" s="491" t="s">
        <v>125</v>
      </c>
      <c r="B62" s="469">
        <f t="shared" ref="B62:J62" si="0">B7/B$7</f>
        <v>1</v>
      </c>
      <c r="C62" s="469">
        <f t="shared" si="0"/>
        <v>1</v>
      </c>
      <c r="D62" s="469">
        <f t="shared" si="0"/>
        <v>1</v>
      </c>
      <c r="E62" s="469">
        <f t="shared" si="0"/>
        <v>1</v>
      </c>
      <c r="F62" s="469">
        <f t="shared" si="0"/>
        <v>1</v>
      </c>
      <c r="G62" s="469">
        <f t="shared" si="0"/>
        <v>1</v>
      </c>
      <c r="H62" s="492">
        <f t="shared" si="0"/>
        <v>1</v>
      </c>
      <c r="I62" s="492">
        <f t="shared" si="0"/>
        <v>1</v>
      </c>
      <c r="J62" s="492">
        <f t="shared" si="0"/>
        <v>1</v>
      </c>
    </row>
    <row r="63" spans="1:11" ht="13.5" customHeight="1">
      <c r="A63" s="493" t="s">
        <v>126</v>
      </c>
      <c r="B63" s="470">
        <f t="shared" ref="B63:J63" si="1">B8/B$7</f>
        <v>0.25648569820581557</v>
      </c>
      <c r="C63" s="470">
        <f t="shared" si="1"/>
        <v>0.2737329012461403</v>
      </c>
      <c r="D63" s="470">
        <f t="shared" si="1"/>
        <v>0.28846832105329245</v>
      </c>
      <c r="E63" s="470">
        <f t="shared" si="1"/>
        <v>0.29143353870701133</v>
      </c>
      <c r="F63" s="470">
        <f t="shared" si="1"/>
        <v>0.26989898668888773</v>
      </c>
      <c r="G63" s="470">
        <f t="shared" si="1"/>
        <v>0.25087508916106843</v>
      </c>
      <c r="H63" s="485">
        <f t="shared" si="1"/>
        <v>0.28567301346796936</v>
      </c>
      <c r="I63" s="485">
        <f t="shared" si="1"/>
        <v>0.25915233753713279</v>
      </c>
      <c r="J63" s="485">
        <f t="shared" si="1"/>
        <v>0.26932144262502794</v>
      </c>
      <c r="K63" s="494"/>
    </row>
    <row r="64" spans="1:11" ht="13.5" customHeight="1">
      <c r="A64" s="495" t="s">
        <v>127</v>
      </c>
      <c r="B64" s="471">
        <f t="shared" ref="B64:J64" si="2">B9/B$7</f>
        <v>0.37168023342726436</v>
      </c>
      <c r="C64" s="471">
        <f t="shared" si="2"/>
        <v>0.37938498010470262</v>
      </c>
      <c r="D64" s="471">
        <f t="shared" si="2"/>
        <v>0.39974910519470858</v>
      </c>
      <c r="E64" s="471">
        <f t="shared" si="2"/>
        <v>0.40175024065217663</v>
      </c>
      <c r="F64" s="471">
        <f t="shared" si="2"/>
        <v>0.37707605614404666</v>
      </c>
      <c r="G64" s="471">
        <f t="shared" si="2"/>
        <v>0.32332253549205775</v>
      </c>
      <c r="H64" s="496">
        <f t="shared" si="2"/>
        <v>0.3959345582781954</v>
      </c>
      <c r="I64" s="496">
        <f t="shared" si="2"/>
        <v>0.34671055263595685</v>
      </c>
      <c r="J64" s="496">
        <f t="shared" si="2"/>
        <v>0.36558503711472695</v>
      </c>
    </row>
    <row r="65" spans="1:10" ht="13.5" customHeight="1">
      <c r="A65" s="493" t="s">
        <v>128</v>
      </c>
      <c r="B65" s="470">
        <f t="shared" ref="B65:J65" si="3">B10/B$7</f>
        <v>2.1896137017502509E-2</v>
      </c>
      <c r="C65" s="470">
        <f t="shared" si="3"/>
        <v>2.064678530768067E-2</v>
      </c>
      <c r="D65" s="470">
        <f t="shared" si="3"/>
        <v>1.9515902114019792E-2</v>
      </c>
      <c r="E65" s="470">
        <f t="shared" si="3"/>
        <v>1.9876697922614539E-2</v>
      </c>
      <c r="F65" s="470">
        <f t="shared" si="3"/>
        <v>2.8852445372452289E-2</v>
      </c>
      <c r="G65" s="470">
        <f t="shared" si="3"/>
        <v>3.4450669164881063E-2</v>
      </c>
      <c r="H65" s="485">
        <f t="shared" si="3"/>
        <v>1.9955962862632931E-2</v>
      </c>
      <c r="I65" s="485">
        <f t="shared" si="3"/>
        <v>3.2014896541160583E-2</v>
      </c>
      <c r="J65" s="485">
        <f t="shared" si="3"/>
        <v>2.7391011232026335E-2</v>
      </c>
    </row>
    <row r="66" spans="1:10" ht="13.5" customHeight="1">
      <c r="A66" s="495" t="s">
        <v>129</v>
      </c>
      <c r="B66" s="471">
        <f t="shared" ref="B66:J66" si="4">B11/B$7</f>
        <v>0.26654079559654648</v>
      </c>
      <c r="C66" s="471">
        <f t="shared" si="4"/>
        <v>0.26318326320017804</v>
      </c>
      <c r="D66" s="471">
        <f t="shared" si="4"/>
        <v>0.22676553929022292</v>
      </c>
      <c r="E66" s="471">
        <f t="shared" si="4"/>
        <v>0.22616530828984094</v>
      </c>
      <c r="F66" s="471">
        <f t="shared" si="4"/>
        <v>0.2548999490921206</v>
      </c>
      <c r="G66" s="471">
        <f t="shared" si="4"/>
        <v>0.34313559387579756</v>
      </c>
      <c r="H66" s="496">
        <f t="shared" si="4"/>
        <v>0.23418932519532504</v>
      </c>
      <c r="I66" s="496">
        <f t="shared" si="4"/>
        <v>0.30474449413250521</v>
      </c>
      <c r="J66" s="496">
        <f t="shared" si="4"/>
        <v>0.27769077463879749</v>
      </c>
    </row>
    <row r="67" spans="1:10" ht="13.5" customHeight="1">
      <c r="A67" s="497" t="s">
        <v>130</v>
      </c>
      <c r="B67" s="472">
        <f t="shared" ref="B67:J67" si="5">B12/B$7</f>
        <v>8.3397135752871082E-2</v>
      </c>
      <c r="C67" s="472">
        <f t="shared" si="5"/>
        <v>6.3052070141994238E-2</v>
      </c>
      <c r="D67" s="472">
        <f t="shared" si="5"/>
        <v>6.5501132347756244E-2</v>
      </c>
      <c r="E67" s="472">
        <f t="shared" si="5"/>
        <v>6.0774214428086108E-2</v>
      </c>
      <c r="F67" s="472">
        <f t="shared" si="5"/>
        <v>6.927256270249281E-2</v>
      </c>
      <c r="G67" s="472">
        <f t="shared" si="5"/>
        <v>4.8216112306195241E-2</v>
      </c>
      <c r="H67" s="498">
        <f t="shared" si="5"/>
        <v>6.4247140195877253E-2</v>
      </c>
      <c r="I67" s="498">
        <f t="shared" si="5"/>
        <v>5.7377719153244577E-2</v>
      </c>
      <c r="J67" s="498">
        <f t="shared" si="5"/>
        <v>6.0011734389421333E-2</v>
      </c>
    </row>
    <row r="68" spans="1:10" ht="13.5" customHeight="1">
      <c r="A68" s="499" t="s">
        <v>131</v>
      </c>
      <c r="B68" s="473">
        <f t="shared" ref="B68:J68" si="6">B13/B$13</f>
        <v>1</v>
      </c>
      <c r="C68" s="473">
        <f t="shared" si="6"/>
        <v>1</v>
      </c>
      <c r="D68" s="473">
        <f t="shared" si="6"/>
        <v>1</v>
      </c>
      <c r="E68" s="473">
        <f t="shared" si="6"/>
        <v>1</v>
      </c>
      <c r="F68" s="473">
        <f t="shared" si="6"/>
        <v>1</v>
      </c>
      <c r="G68" s="473">
        <f t="shared" si="6"/>
        <v>1</v>
      </c>
      <c r="H68" s="500">
        <f t="shared" si="6"/>
        <v>1</v>
      </c>
      <c r="I68" s="500">
        <f t="shared" si="6"/>
        <v>1</v>
      </c>
      <c r="J68" s="500">
        <f t="shared" si="6"/>
        <v>1</v>
      </c>
    </row>
    <row r="69" spans="1:10" ht="13.5" customHeight="1">
      <c r="A69" s="493" t="s">
        <v>66</v>
      </c>
      <c r="B69" s="470">
        <f t="shared" ref="B69:J69" si="7">B14/B$13</f>
        <v>0.65213649142658092</v>
      </c>
      <c r="C69" s="470">
        <f t="shared" si="7"/>
        <v>0.62155631934283462</v>
      </c>
      <c r="D69" s="470">
        <f t="shared" si="7"/>
        <v>0.60506925964058278</v>
      </c>
      <c r="E69" s="470">
        <f t="shared" si="7"/>
        <v>0.56949049116819639</v>
      </c>
      <c r="F69" s="470">
        <f t="shared" si="7"/>
        <v>0.5607072318193741</v>
      </c>
      <c r="G69" s="470">
        <f t="shared" si="7"/>
        <v>0.50331209718787506</v>
      </c>
      <c r="H69" s="485">
        <f t="shared" si="7"/>
        <v>0.59612434222775113</v>
      </c>
      <c r="I69" s="485">
        <f t="shared" si="7"/>
        <v>0.52808884481612051</v>
      </c>
      <c r="J69" s="485">
        <f t="shared" si="7"/>
        <v>0.55356409892325442</v>
      </c>
    </row>
    <row r="70" spans="1:10" ht="13.5" customHeight="1">
      <c r="A70" s="495" t="s">
        <v>132</v>
      </c>
      <c r="B70" s="471">
        <f t="shared" ref="B70:J70" si="8">B15/B$13</f>
        <v>0.48324643938816164</v>
      </c>
      <c r="C70" s="471">
        <f t="shared" si="8"/>
        <v>0.44861649237613965</v>
      </c>
      <c r="D70" s="471">
        <f t="shared" si="8"/>
        <v>0.43869025778700838</v>
      </c>
      <c r="E70" s="471">
        <f t="shared" si="8"/>
        <v>0.38204775777687583</v>
      </c>
      <c r="F70" s="471">
        <f t="shared" si="8"/>
        <v>0.4026106976147375</v>
      </c>
      <c r="G70" s="471">
        <f t="shared" si="8"/>
        <v>0.30817574780194035</v>
      </c>
      <c r="H70" s="496">
        <f t="shared" si="8"/>
        <v>0.42040321440780909</v>
      </c>
      <c r="I70" s="496">
        <f t="shared" si="8"/>
        <v>0.34894211125452468</v>
      </c>
      <c r="J70" s="496">
        <f t="shared" si="8"/>
        <v>0.3757000513132509</v>
      </c>
    </row>
    <row r="71" spans="1:10" ht="13.5" customHeight="1">
      <c r="A71" s="644" t="s">
        <v>133</v>
      </c>
      <c r="B71" s="645">
        <f t="shared" ref="B71:J71" si="9">B16/B$13</f>
        <v>0.16889005203841925</v>
      </c>
      <c r="C71" s="645">
        <f t="shared" si="9"/>
        <v>0.17293982696669497</v>
      </c>
      <c r="D71" s="645">
        <f t="shared" si="9"/>
        <v>0.16637900185335563</v>
      </c>
      <c r="E71" s="645">
        <f t="shared" si="9"/>
        <v>0.1874427333913205</v>
      </c>
      <c r="F71" s="645">
        <f t="shared" si="9"/>
        <v>0.15809653420463662</v>
      </c>
      <c r="G71" s="645">
        <f t="shared" si="9"/>
        <v>0.19513634938593469</v>
      </c>
      <c r="H71" s="646">
        <f t="shared" si="9"/>
        <v>0.17572112781994212</v>
      </c>
      <c r="I71" s="646">
        <f t="shared" si="9"/>
        <v>0.17914673356159586</v>
      </c>
      <c r="J71" s="646">
        <f t="shared" si="9"/>
        <v>0.17786404761000366</v>
      </c>
    </row>
    <row r="72" spans="1:10" ht="13.5" customHeight="1">
      <c r="A72" s="647" t="s">
        <v>134</v>
      </c>
      <c r="B72" s="648">
        <f t="shared" ref="B72:J72" si="10">B17/B$13</f>
        <v>0.13471311066465311</v>
      </c>
      <c r="C72" s="648">
        <f t="shared" si="10"/>
        <v>0.16439703260745409</v>
      </c>
      <c r="D72" s="648">
        <f t="shared" si="10"/>
        <v>0.18984805141303443</v>
      </c>
      <c r="E72" s="648">
        <f t="shared" si="10"/>
        <v>0.24828249746127104</v>
      </c>
      <c r="F72" s="648">
        <f t="shared" si="10"/>
        <v>0.27413256342337977</v>
      </c>
      <c r="G72" s="648">
        <f t="shared" si="10"/>
        <v>0.36042951130610301</v>
      </c>
      <c r="H72" s="649">
        <f t="shared" si="10"/>
        <v>0.20596465095154354</v>
      </c>
      <c r="I72" s="649">
        <f t="shared" si="10"/>
        <v>0.32317621949825287</v>
      </c>
      <c r="J72" s="649">
        <f t="shared" si="10"/>
        <v>0.27928744662786131</v>
      </c>
    </row>
    <row r="73" spans="1:10" ht="13.5" customHeight="1">
      <c r="A73" s="644" t="s">
        <v>135</v>
      </c>
      <c r="B73" s="645">
        <f t="shared" ref="B73:J73" si="11">B18/B$13</f>
        <v>9.8808281695094341E-2</v>
      </c>
      <c r="C73" s="645">
        <f t="shared" si="11"/>
        <v>0.12533196328579155</v>
      </c>
      <c r="D73" s="645">
        <f t="shared" si="11"/>
        <v>0.14715377255506573</v>
      </c>
      <c r="E73" s="645">
        <f t="shared" si="11"/>
        <v>0.19244341206452284</v>
      </c>
      <c r="F73" s="645">
        <f t="shared" si="11"/>
        <v>0.21159313569223476</v>
      </c>
      <c r="G73" s="645">
        <f t="shared" si="11"/>
        <v>0.30834570190786226</v>
      </c>
      <c r="H73" s="646">
        <f t="shared" si="11"/>
        <v>0.15903387619921169</v>
      </c>
      <c r="I73" s="646">
        <f t="shared" si="11"/>
        <v>0.26657885301203105</v>
      </c>
      <c r="J73" s="646">
        <f t="shared" si="11"/>
        <v>0.22630964478273918</v>
      </c>
    </row>
    <row r="74" spans="1:10" ht="13.5" customHeight="1">
      <c r="A74" s="647" t="s">
        <v>136</v>
      </c>
      <c r="B74" s="648" t="s">
        <v>88</v>
      </c>
      <c r="C74" s="648">
        <f t="shared" ref="C74:J74" si="12">C19/C$13</f>
        <v>2.0215818365322828E-3</v>
      </c>
      <c r="D74" s="648">
        <f t="shared" si="12"/>
        <v>1.922440115408882E-3</v>
      </c>
      <c r="E74" s="648">
        <f t="shared" si="12"/>
        <v>2.2267869131118345E-3</v>
      </c>
      <c r="F74" s="648">
        <f t="shared" si="12"/>
        <v>2.7298184980414589E-3</v>
      </c>
      <c r="G74" s="648">
        <f t="shared" si="12"/>
        <v>3.438168019070589E-3</v>
      </c>
      <c r="H74" s="649">
        <f t="shared" si="12"/>
        <v>2.0994288303420741E-3</v>
      </c>
      <c r="I74" s="649">
        <f t="shared" si="12"/>
        <v>3.1323825648189437E-3</v>
      </c>
      <c r="J74" s="649">
        <f t="shared" si="12"/>
        <v>2.7456027238853087E-3</v>
      </c>
    </row>
    <row r="75" spans="1:10" ht="13.5" customHeight="1">
      <c r="A75" s="644" t="s">
        <v>137</v>
      </c>
      <c r="B75" s="645">
        <f>B20/B$13</f>
        <v>3.3171579169635396E-2</v>
      </c>
      <c r="C75" s="645">
        <f t="shared" ref="C75:J75" si="13">C20/C$13</f>
        <v>3.7043487485130276E-2</v>
      </c>
      <c r="D75" s="645">
        <f t="shared" si="13"/>
        <v>4.0771838742559817E-2</v>
      </c>
      <c r="E75" s="645">
        <f t="shared" si="13"/>
        <v>5.361229848363637E-2</v>
      </c>
      <c r="F75" s="645">
        <f t="shared" si="13"/>
        <v>5.9809609233103564E-2</v>
      </c>
      <c r="G75" s="645">
        <f t="shared" si="13"/>
        <v>4.8645641379170212E-2</v>
      </c>
      <c r="H75" s="646">
        <f t="shared" si="13"/>
        <v>4.4831345921989785E-2</v>
      </c>
      <c r="I75" s="646">
        <f t="shared" si="13"/>
        <v>5.3464983921402823E-2</v>
      </c>
      <c r="J75" s="646">
        <f t="shared" si="13"/>
        <v>5.023219912123679E-2</v>
      </c>
    </row>
    <row r="76" spans="1:10" ht="13.5" customHeight="1">
      <c r="A76" s="647" t="s">
        <v>138</v>
      </c>
      <c r="B76" s="648">
        <f>B21/B$13</f>
        <v>7.1985652927177096E-2</v>
      </c>
      <c r="C76" s="648">
        <f t="shared" ref="C76:J76" si="14">C21/C$13</f>
        <v>8.2859513546598845E-2</v>
      </c>
      <c r="D76" s="648">
        <f t="shared" si="14"/>
        <v>7.9191847187050329E-2</v>
      </c>
      <c r="E76" s="648">
        <f t="shared" si="14"/>
        <v>6.5131048048204798E-2</v>
      </c>
      <c r="F76" s="648">
        <f t="shared" si="14"/>
        <v>3.1828106468202423E-2</v>
      </c>
      <c r="G76" s="648">
        <f t="shared" si="14"/>
        <v>1.8850846532236416E-2</v>
      </c>
      <c r="H76" s="649">
        <f t="shared" si="14"/>
        <v>7.3855638763882694E-2</v>
      </c>
      <c r="I76" s="649">
        <f t="shared" si="14"/>
        <v>2.4452964140356963E-2</v>
      </c>
      <c r="J76" s="649">
        <f t="shared" si="14"/>
        <v>4.295133245523651E-2</v>
      </c>
    </row>
    <row r="77" spans="1:10" ht="13.5" customHeight="1">
      <c r="A77" s="644" t="s">
        <v>139</v>
      </c>
      <c r="B77" s="645">
        <f>B22/B$13</f>
        <v>0.10477873722398912</v>
      </c>
      <c r="C77" s="645">
        <f t="shared" ref="C77:J77" si="15">C22/C$13</f>
        <v>0.10272645702375359</v>
      </c>
      <c r="D77" s="645">
        <f t="shared" si="15"/>
        <v>0.10113664009383508</v>
      </c>
      <c r="E77" s="645">
        <f t="shared" si="15"/>
        <v>9.4335254337771512E-2</v>
      </c>
      <c r="F77" s="645">
        <f t="shared" si="15"/>
        <v>9.3838357369160436E-2</v>
      </c>
      <c r="G77" s="645">
        <f t="shared" si="15"/>
        <v>8.3171477491009727E-2</v>
      </c>
      <c r="H77" s="646">
        <f t="shared" si="15"/>
        <v>9.8908706968243776E-2</v>
      </c>
      <c r="I77" s="646">
        <f t="shared" si="15"/>
        <v>8.7776233493790559E-2</v>
      </c>
      <c r="J77" s="646">
        <f t="shared" si="15"/>
        <v>9.1944683808583769E-2</v>
      </c>
    </row>
    <row r="78" spans="1:10" ht="13.5" customHeight="1">
      <c r="A78" s="650" t="s">
        <v>140</v>
      </c>
      <c r="B78" s="651">
        <f>B23/B$13</f>
        <v>3.63860077575998E-2</v>
      </c>
      <c r="C78" s="651">
        <f t="shared" ref="C78:J78" si="16">C23/C$13</f>
        <v>2.8460677479358893E-2</v>
      </c>
      <c r="D78" s="651">
        <f t="shared" si="16"/>
        <v>2.4754201665716041E-2</v>
      </c>
      <c r="E78" s="651">
        <f t="shared" si="16"/>
        <v>2.2760708984328477E-2</v>
      </c>
      <c r="F78" s="651">
        <f t="shared" si="16"/>
        <v>3.9493740919759698E-2</v>
      </c>
      <c r="G78" s="651">
        <f t="shared" si="16"/>
        <v>3.423606748277578E-2</v>
      </c>
      <c r="H78" s="652">
        <f t="shared" si="16"/>
        <v>2.5146661088578805E-2</v>
      </c>
      <c r="I78" s="652">
        <f t="shared" si="16"/>
        <v>3.6505738051479136E-2</v>
      </c>
      <c r="J78" s="652">
        <f t="shared" si="16"/>
        <v>3.2252438185063979E-2</v>
      </c>
    </row>
    <row r="79" spans="1:10" ht="13.5" customHeight="1">
      <c r="A79" s="501" t="s">
        <v>167</v>
      </c>
      <c r="B79" s="474"/>
      <c r="C79" s="474"/>
      <c r="D79" s="474"/>
      <c r="E79" s="474"/>
      <c r="F79" s="474"/>
      <c r="G79" s="474"/>
      <c r="H79" s="502"/>
      <c r="I79" s="502"/>
      <c r="J79" s="502"/>
    </row>
    <row r="80" spans="1:10" ht="13.5" customHeight="1">
      <c r="A80" s="503" t="s">
        <v>143</v>
      </c>
      <c r="B80" s="475">
        <f t="shared" ref="B80:J80" si="17">B26/B$26</f>
        <v>1</v>
      </c>
      <c r="C80" s="475">
        <f t="shared" si="17"/>
        <v>1</v>
      </c>
      <c r="D80" s="475">
        <f t="shared" si="17"/>
        <v>1</v>
      </c>
      <c r="E80" s="475">
        <f t="shared" si="17"/>
        <v>1</v>
      </c>
      <c r="F80" s="475">
        <f t="shared" si="17"/>
        <v>1</v>
      </c>
      <c r="G80" s="475">
        <f t="shared" si="17"/>
        <v>1</v>
      </c>
      <c r="H80" s="504">
        <f t="shared" si="17"/>
        <v>1</v>
      </c>
      <c r="I80" s="504">
        <f t="shared" si="17"/>
        <v>1</v>
      </c>
      <c r="J80" s="504">
        <f t="shared" si="17"/>
        <v>1</v>
      </c>
    </row>
    <row r="81" spans="1:10" ht="13.5" customHeight="1">
      <c r="A81" s="505" t="s">
        <v>144</v>
      </c>
      <c r="B81" s="476">
        <f t="shared" ref="B81:J81" si="18">B27/B$26</f>
        <v>0.80109173627400643</v>
      </c>
      <c r="C81" s="476">
        <f t="shared" si="18"/>
        <v>0.80897540946869695</v>
      </c>
      <c r="D81" s="476">
        <f t="shared" si="18"/>
        <v>0.77852625975421097</v>
      </c>
      <c r="E81" s="476">
        <f t="shared" si="18"/>
        <v>0.71999064605798813</v>
      </c>
      <c r="F81" s="476">
        <f t="shared" si="18"/>
        <v>0.63195557094056276</v>
      </c>
      <c r="G81" s="476">
        <f t="shared" si="18"/>
        <v>0.71001740325147344</v>
      </c>
      <c r="H81" s="506">
        <f t="shared" si="18"/>
        <v>0.7628050920861128</v>
      </c>
      <c r="I81" s="506">
        <f t="shared" si="18"/>
        <v>0.67872939073762217</v>
      </c>
      <c r="J81" s="506">
        <f t="shared" si="18"/>
        <v>0.70742058627295046</v>
      </c>
    </row>
    <row r="82" spans="1:10" ht="13.5" customHeight="1">
      <c r="A82" s="493" t="s">
        <v>145</v>
      </c>
      <c r="B82" s="470">
        <f t="shared" ref="B82:J82" si="19">B28/B$26</f>
        <v>0.1276442674527086</v>
      </c>
      <c r="C82" s="470">
        <f t="shared" si="19"/>
        <v>0.11237694256455863</v>
      </c>
      <c r="D82" s="470">
        <f t="shared" si="19"/>
        <v>0.14296990573503665</v>
      </c>
      <c r="E82" s="470">
        <f t="shared" si="19"/>
        <v>0.19224897887902806</v>
      </c>
      <c r="F82" s="470">
        <f t="shared" si="19"/>
        <v>0.23079740933965809</v>
      </c>
      <c r="G82" s="470">
        <f t="shared" si="19"/>
        <v>0.19356112104867537</v>
      </c>
      <c r="H82" s="485">
        <f t="shared" si="19"/>
        <v>0.15568192500074185</v>
      </c>
      <c r="I82" s="485">
        <f t="shared" si="19"/>
        <v>0.20848582137312319</v>
      </c>
      <c r="J82" s="485">
        <f t="shared" si="19"/>
        <v>0.19046626409857184</v>
      </c>
    </row>
    <row r="83" spans="1:10" ht="13.5" customHeight="1">
      <c r="A83" s="507" t="s">
        <v>146</v>
      </c>
      <c r="B83" s="477">
        <f t="shared" ref="B83:J83" si="20">B29/B$26</f>
        <v>7.1263996273285016E-2</v>
      </c>
      <c r="C83" s="477">
        <f t="shared" si="20"/>
        <v>7.864764796903867E-2</v>
      </c>
      <c r="D83" s="477">
        <f t="shared" si="20"/>
        <v>7.8503834510752421E-2</v>
      </c>
      <c r="E83" s="477">
        <f t="shared" si="20"/>
        <v>8.7760375062983842E-2</v>
      </c>
      <c r="F83" s="477">
        <f t="shared" si="20"/>
        <v>0.13724701971977918</v>
      </c>
      <c r="G83" s="477">
        <f t="shared" si="20"/>
        <v>9.6421475699851142E-2</v>
      </c>
      <c r="H83" s="508">
        <f t="shared" si="20"/>
        <v>8.1512982913145321E-2</v>
      </c>
      <c r="I83" s="508">
        <f t="shared" si="20"/>
        <v>0.11278478788925463</v>
      </c>
      <c r="J83" s="508">
        <f t="shared" si="20"/>
        <v>0.10211314962847774</v>
      </c>
    </row>
    <row r="84" spans="1:10" ht="13.5" customHeight="1">
      <c r="A84" s="503" t="s">
        <v>147</v>
      </c>
      <c r="B84" s="475">
        <f t="shared" ref="B84:J84" si="21">B30/B$30</f>
        <v>1</v>
      </c>
      <c r="C84" s="475">
        <f t="shared" si="21"/>
        <v>1</v>
      </c>
      <c r="D84" s="475">
        <f t="shared" si="21"/>
        <v>1</v>
      </c>
      <c r="E84" s="475">
        <f t="shared" si="21"/>
        <v>1</v>
      </c>
      <c r="F84" s="475">
        <f t="shared" si="21"/>
        <v>1</v>
      </c>
      <c r="G84" s="475">
        <f t="shared" si="21"/>
        <v>1</v>
      </c>
      <c r="H84" s="504">
        <f t="shared" si="21"/>
        <v>1</v>
      </c>
      <c r="I84" s="504">
        <f t="shared" si="21"/>
        <v>1</v>
      </c>
      <c r="J84" s="504">
        <f t="shared" si="21"/>
        <v>1</v>
      </c>
    </row>
    <row r="85" spans="1:10" ht="13.5" customHeight="1">
      <c r="A85" s="505" t="s">
        <v>148</v>
      </c>
      <c r="B85" s="476">
        <f t="shared" ref="B85:J85" si="22">B31/B$30</f>
        <v>0.24003817590029156</v>
      </c>
      <c r="C85" s="476">
        <f t="shared" si="22"/>
        <v>0.25570873348111789</v>
      </c>
      <c r="D85" s="476">
        <f t="shared" si="22"/>
        <v>0.26176738846155589</v>
      </c>
      <c r="E85" s="476">
        <f t="shared" si="22"/>
        <v>0.25610652420084395</v>
      </c>
      <c r="F85" s="476">
        <f t="shared" si="22"/>
        <v>0.21755410212031445</v>
      </c>
      <c r="G85" s="476">
        <f t="shared" si="22"/>
        <v>0.19735189098668363</v>
      </c>
      <c r="H85" s="506">
        <f t="shared" si="22"/>
        <v>0.2573026436904991</v>
      </c>
      <c r="I85" s="506">
        <f t="shared" si="22"/>
        <v>0.20490268642092921</v>
      </c>
      <c r="J85" s="506">
        <f t="shared" si="22"/>
        <v>0.22313133386502265</v>
      </c>
    </row>
    <row r="86" spans="1:10" ht="13.5" customHeight="1">
      <c r="A86" s="493" t="s">
        <v>149</v>
      </c>
      <c r="B86" s="470">
        <f t="shared" ref="B86:J86" si="23">B32/B$30</f>
        <v>0.51043053559238716</v>
      </c>
      <c r="C86" s="470">
        <f t="shared" si="23"/>
        <v>0.54746347122884897</v>
      </c>
      <c r="D86" s="470">
        <f t="shared" si="23"/>
        <v>0.50601444397311013</v>
      </c>
      <c r="E86" s="470">
        <f t="shared" si="23"/>
        <v>0.46616558791863499</v>
      </c>
      <c r="F86" s="470">
        <f t="shared" si="23"/>
        <v>0.46259784456666636</v>
      </c>
      <c r="G86" s="470">
        <f t="shared" si="23"/>
        <v>0.4855596926957666</v>
      </c>
      <c r="H86" s="485">
        <f t="shared" si="23"/>
        <v>0.49934205652663527</v>
      </c>
      <c r="I86" s="485">
        <f t="shared" si="23"/>
        <v>0.47697745301608174</v>
      </c>
      <c r="J86" s="485">
        <f t="shared" si="23"/>
        <v>0.48475754471584281</v>
      </c>
    </row>
    <row r="87" spans="1:10" ht="13.5" customHeight="1">
      <c r="A87" s="509" t="s">
        <v>150</v>
      </c>
      <c r="B87" s="478">
        <f t="shared" ref="B87:J87" si="24">B33/B$30</f>
        <v>0.2495312885203477</v>
      </c>
      <c r="C87" s="478">
        <f t="shared" si="24"/>
        <v>0.19682779529003311</v>
      </c>
      <c r="D87" s="478">
        <f t="shared" si="24"/>
        <v>0.23221816756743788</v>
      </c>
      <c r="E87" s="478">
        <f t="shared" si="24"/>
        <v>0.277727887880521</v>
      </c>
      <c r="F87" s="478">
        <f t="shared" si="24"/>
        <v>0.31984805331301924</v>
      </c>
      <c r="G87" s="478">
        <f t="shared" si="24"/>
        <v>0.3170884163175498</v>
      </c>
      <c r="H87" s="510">
        <f t="shared" si="24"/>
        <v>0.24335529978286563</v>
      </c>
      <c r="I87" s="510">
        <f t="shared" si="24"/>
        <v>0.31811986056298897</v>
      </c>
      <c r="J87" s="510">
        <f t="shared" si="24"/>
        <v>0.29211112141913453</v>
      </c>
    </row>
    <row r="88" spans="1:10" ht="12.75" customHeight="1">
      <c r="A88" s="487" t="s">
        <v>580</v>
      </c>
    </row>
    <row r="89" spans="1:10" ht="12.75" customHeight="1">
      <c r="A89" s="488" t="s">
        <v>659</v>
      </c>
      <c r="B89" s="486"/>
      <c r="D89" s="489"/>
    </row>
    <row r="90" spans="1:10">
      <c r="A90" s="488" t="s">
        <v>168</v>
      </c>
      <c r="B90" s="486"/>
      <c r="D90" s="489"/>
    </row>
    <row r="93" spans="1:10" ht="12.75" customHeight="1">
      <c r="A93" s="511" t="s">
        <v>172</v>
      </c>
      <c r="B93" s="512"/>
      <c r="C93" s="512"/>
    </row>
    <row r="94" spans="1:10" ht="24.75" customHeight="1">
      <c r="A94" s="751" t="s">
        <v>173</v>
      </c>
      <c r="B94" s="751"/>
      <c r="C94" s="751"/>
      <c r="D94" s="751"/>
      <c r="E94" s="751"/>
      <c r="F94" s="751"/>
      <c r="G94" s="751"/>
      <c r="H94" s="751"/>
      <c r="I94" s="751"/>
      <c r="J94" s="751"/>
    </row>
    <row r="95" spans="1:10" ht="12.75" customHeight="1">
      <c r="A95" s="513"/>
      <c r="B95" s="514"/>
      <c r="C95" s="514"/>
    </row>
    <row r="96" spans="1:10" ht="24.75" customHeight="1">
      <c r="A96" s="752" t="s">
        <v>176</v>
      </c>
      <c r="B96" s="752"/>
      <c r="C96" s="752"/>
      <c r="D96" s="752"/>
      <c r="E96" s="752"/>
      <c r="F96" s="752"/>
      <c r="G96" s="752"/>
      <c r="H96" s="752"/>
      <c r="I96" s="752"/>
      <c r="J96" s="752"/>
    </row>
    <row r="97" spans="1:10" ht="12.75" customHeight="1">
      <c r="A97" s="513"/>
      <c r="B97" s="514"/>
      <c r="C97" s="514"/>
    </row>
    <row r="98" spans="1:10" ht="17.25" customHeight="1">
      <c r="A98" s="750" t="s">
        <v>177</v>
      </c>
      <c r="B98" s="750"/>
      <c r="C98" s="750"/>
      <c r="D98" s="750"/>
      <c r="E98" s="750"/>
      <c r="F98" s="750"/>
      <c r="G98" s="750"/>
      <c r="H98" s="750"/>
      <c r="I98" s="750"/>
      <c r="J98" s="750"/>
    </row>
    <row r="99" spans="1:10" ht="12.75" customHeight="1">
      <c r="A99" s="515"/>
      <c r="B99" s="512"/>
      <c r="C99" s="512"/>
    </row>
    <row r="100" spans="1:10" ht="12.75" customHeight="1">
      <c r="A100" s="749" t="s">
        <v>178</v>
      </c>
      <c r="B100" s="749"/>
      <c r="C100" s="749"/>
    </row>
    <row r="101" spans="1:10" ht="12.75" customHeight="1">
      <c r="A101" s="654"/>
      <c r="B101" s="654"/>
      <c r="C101" s="654"/>
    </row>
    <row r="102" spans="1:10" ht="15.75" customHeight="1">
      <c r="A102" s="750" t="s">
        <v>517</v>
      </c>
      <c r="B102" s="750"/>
      <c r="C102" s="750"/>
      <c r="D102" s="750"/>
      <c r="E102" s="750"/>
      <c r="F102" s="750"/>
      <c r="G102" s="750"/>
      <c r="H102" s="750"/>
      <c r="I102" s="750"/>
      <c r="J102" s="750"/>
    </row>
    <row r="103" spans="1:10" ht="12.75" customHeight="1">
      <c r="A103" s="512"/>
      <c r="B103" s="512"/>
      <c r="C103" s="512"/>
    </row>
    <row r="104" spans="1:10" ht="15" customHeight="1">
      <c r="A104" s="750" t="s">
        <v>179</v>
      </c>
      <c r="B104" s="750"/>
      <c r="C104" s="750"/>
      <c r="D104" s="750"/>
      <c r="E104" s="750"/>
      <c r="F104" s="750"/>
      <c r="G104" s="750"/>
      <c r="H104" s="750"/>
      <c r="I104" s="750"/>
      <c r="J104" s="750"/>
    </row>
    <row r="105" spans="1:10" ht="12.75" customHeight="1">
      <c r="A105" s="512"/>
      <c r="B105" s="512"/>
      <c r="C105" s="512"/>
    </row>
    <row r="106" spans="1:10" ht="27" customHeight="1">
      <c r="A106" s="750" t="s">
        <v>180</v>
      </c>
      <c r="B106" s="750"/>
      <c r="C106" s="750"/>
      <c r="D106" s="750"/>
      <c r="E106" s="750"/>
      <c r="F106" s="750"/>
      <c r="G106" s="750"/>
      <c r="H106" s="750"/>
      <c r="I106" s="750"/>
      <c r="J106" s="750"/>
    </row>
    <row r="107" spans="1:10" ht="12.75" customHeight="1">
      <c r="A107" s="515"/>
      <c r="B107" s="512"/>
      <c r="C107" s="512"/>
    </row>
    <row r="108" spans="1:10" ht="15" customHeight="1">
      <c r="A108" s="750" t="s">
        <v>181</v>
      </c>
      <c r="B108" s="750"/>
      <c r="C108" s="750"/>
      <c r="D108" s="750"/>
      <c r="E108" s="750"/>
      <c r="F108" s="750"/>
      <c r="G108" s="750"/>
      <c r="H108" s="750"/>
      <c r="I108" s="750"/>
      <c r="J108" s="750"/>
    </row>
    <row r="109" spans="1:10" ht="12.75" customHeight="1">
      <c r="A109" s="516"/>
      <c r="B109" s="512"/>
      <c r="C109" s="512"/>
    </row>
    <row r="110" spans="1:10" ht="19.5" customHeight="1">
      <c r="A110" s="749" t="s">
        <v>182</v>
      </c>
      <c r="B110" s="749"/>
      <c r="C110" s="749"/>
    </row>
    <row r="111" spans="1:10" ht="12.75" customHeight="1">
      <c r="A111" s="516"/>
      <c r="B111" s="512"/>
      <c r="C111" s="512"/>
    </row>
    <row r="112" spans="1:10" ht="13.5" customHeight="1">
      <c r="A112" s="750" t="s">
        <v>183</v>
      </c>
      <c r="B112" s="750"/>
      <c r="C112" s="750"/>
      <c r="D112" s="750"/>
      <c r="E112" s="750"/>
      <c r="F112" s="750"/>
      <c r="G112" s="750"/>
      <c r="H112" s="750"/>
      <c r="I112" s="750"/>
      <c r="J112" s="750"/>
    </row>
    <row r="113" spans="1:10" ht="12" customHeight="1">
      <c r="A113" s="659"/>
      <c r="B113" s="659"/>
      <c r="C113" s="659"/>
      <c r="D113" s="659"/>
      <c r="E113" s="659"/>
      <c r="F113" s="659"/>
      <c r="G113" s="659"/>
      <c r="H113" s="659"/>
      <c r="I113" s="659"/>
      <c r="J113" s="659"/>
    </row>
    <row r="114" spans="1:10" ht="22.5" customHeight="1">
      <c r="A114" s="750" t="s">
        <v>524</v>
      </c>
      <c r="B114" s="750"/>
      <c r="C114" s="750"/>
      <c r="D114" s="750"/>
      <c r="E114" s="750"/>
      <c r="F114" s="750"/>
      <c r="G114" s="750"/>
      <c r="H114" s="750"/>
      <c r="I114" s="750"/>
      <c r="J114" s="750"/>
    </row>
    <row r="115" spans="1:10" ht="12.75" customHeight="1">
      <c r="A115" s="516"/>
      <c r="B115" s="512"/>
      <c r="C115" s="512"/>
    </row>
    <row r="116" spans="1:10" ht="27" customHeight="1">
      <c r="A116" s="750" t="s">
        <v>184</v>
      </c>
      <c r="B116" s="750"/>
      <c r="C116" s="750"/>
      <c r="D116" s="750"/>
      <c r="E116" s="750"/>
      <c r="F116" s="750"/>
      <c r="G116" s="750"/>
      <c r="H116" s="750"/>
      <c r="I116" s="750"/>
      <c r="J116" s="750"/>
    </row>
    <row r="117" spans="1:10" ht="12.75" customHeight="1">
      <c r="A117" s="516"/>
      <c r="B117" s="512"/>
      <c r="C117" s="512"/>
    </row>
    <row r="118" spans="1:10" ht="16.5" customHeight="1">
      <c r="A118" s="749" t="s">
        <v>185</v>
      </c>
      <c r="B118" s="749"/>
      <c r="C118" s="749"/>
    </row>
    <row r="119" spans="1:10" ht="12.75" customHeight="1">
      <c r="A119" s="655"/>
      <c r="B119" s="512"/>
      <c r="C119" s="512"/>
    </row>
    <row r="120" spans="1:10" ht="21.75" customHeight="1">
      <c r="A120" s="517" t="s">
        <v>174</v>
      </c>
      <c r="B120" s="512"/>
      <c r="C120" s="512"/>
    </row>
    <row r="121" spans="1:10" ht="12.75" customHeight="1">
      <c r="A121" s="516" t="s">
        <v>175</v>
      </c>
      <c r="B121" s="512"/>
      <c r="C121" s="512"/>
    </row>
  </sheetData>
  <mergeCells count="13">
    <mergeCell ref="A100:C100"/>
    <mergeCell ref="A94:J94"/>
    <mergeCell ref="A96:J96"/>
    <mergeCell ref="A98:J98"/>
    <mergeCell ref="A102:J102"/>
    <mergeCell ref="A118:C118"/>
    <mergeCell ref="A110:C110"/>
    <mergeCell ref="A104:J104"/>
    <mergeCell ref="A106:J106"/>
    <mergeCell ref="A108:J108"/>
    <mergeCell ref="A112:J112"/>
    <mergeCell ref="A114:J114"/>
    <mergeCell ref="A116:J116"/>
  </mergeCells>
  <phoneticPr fontId="3" type="noConversion"/>
  <pageMargins left="0.59055118110236227" right="0.59055118110236227" top="0.59055118110236227" bottom="0.98425196850393704" header="0.31496062992125984" footer="0.35433070866141736"/>
  <pageSetup paperSize="9" scale="64" firstPageNumber="10" fitToHeight="0" orientation="landscape" useFirstPageNumber="1" r:id="rId1"/>
  <headerFooter alignWithMargins="0">
    <oddHeader>&amp;R&amp;12Les finances des groupements à fiscalité propre en 2017</oddHeader>
    <oddFooter>&amp;L&amp;12Direction Générale des Collectivités Locales / DESL&amp;C&amp;12&amp;P&amp;R&amp;12Mise en ligne :mars 2019</oddFooter>
    <evenHeader>&amp;RGroupements à fiscalité propre en 2016</evenHeader>
    <evenFooter>&amp;LDirection Générale des Collectivités locales / DESL&amp;C8&amp;RMise en ligne : juillet 2018</evenFooter>
  </headerFooter>
  <rowBreaks count="2" manualBreakCount="2">
    <brk id="54" max="9" man="1"/>
    <brk id="92" max="9" man="1"/>
  </rowBreaks>
  <tableParts count="1">
    <tablePart r:id="rId2"/>
  </tableParts>
</worksheet>
</file>

<file path=xl/worksheets/sheet6.xml><?xml version="1.0" encoding="utf-8"?>
<worksheet xmlns="http://schemas.openxmlformats.org/spreadsheetml/2006/main" xmlns:r="http://schemas.openxmlformats.org/officeDocument/2006/relationships">
  <sheetPr>
    <tabColor rgb="FF00B050"/>
  </sheetPr>
  <dimension ref="A1:O85"/>
  <sheetViews>
    <sheetView view="pageBreakPreview" zoomScale="60" zoomScaleNormal="100" workbookViewId="0">
      <selection activeCell="F11" sqref="F11"/>
    </sheetView>
  </sheetViews>
  <sheetFormatPr baseColWidth="10" defaultRowHeight="12.75"/>
  <cols>
    <col min="1" max="1" width="75" customWidth="1"/>
    <col min="2" max="7" width="14.7109375" customWidth="1"/>
    <col min="8" max="9" width="16.28515625" customWidth="1"/>
    <col min="10" max="10" width="12.7109375" customWidth="1"/>
  </cols>
  <sheetData>
    <row r="1" spans="1:10" ht="19.5" customHeight="1">
      <c r="A1" s="9" t="s">
        <v>660</v>
      </c>
    </row>
    <row r="2" spans="1:10" ht="12.75" customHeight="1" thickBot="1">
      <c r="A2" s="203"/>
      <c r="J2" s="19" t="s">
        <v>169</v>
      </c>
    </row>
    <row r="3" spans="1:10" ht="12.75" customHeight="1">
      <c r="A3" s="17" t="s">
        <v>655</v>
      </c>
      <c r="B3" s="530" t="s">
        <v>37</v>
      </c>
      <c r="C3" s="530" t="s">
        <v>99</v>
      </c>
      <c r="D3" s="530" t="s">
        <v>100</v>
      </c>
      <c r="E3" s="530" t="s">
        <v>101</v>
      </c>
      <c r="F3" s="530" t="s">
        <v>341</v>
      </c>
      <c r="G3" s="531">
        <v>300000</v>
      </c>
      <c r="H3" s="532" t="s">
        <v>358</v>
      </c>
      <c r="I3" s="532" t="s">
        <v>358</v>
      </c>
      <c r="J3" s="532" t="s">
        <v>64</v>
      </c>
    </row>
    <row r="4" spans="1:10" ht="12.75" customHeight="1">
      <c r="A4" s="16" t="s">
        <v>165</v>
      </c>
      <c r="B4" s="533" t="s">
        <v>633</v>
      </c>
      <c r="C4" s="533" t="s">
        <v>38</v>
      </c>
      <c r="D4" s="533" t="s">
        <v>38</v>
      </c>
      <c r="E4" s="533" t="s">
        <v>38</v>
      </c>
      <c r="F4" s="533" t="s">
        <v>38</v>
      </c>
      <c r="G4" s="533" t="s">
        <v>39</v>
      </c>
      <c r="H4" s="534" t="s">
        <v>356</v>
      </c>
      <c r="I4" s="534" t="s">
        <v>357</v>
      </c>
      <c r="J4" s="534" t="s">
        <v>115</v>
      </c>
    </row>
    <row r="5" spans="1:10" ht="12.75" customHeight="1" thickBot="1">
      <c r="A5" s="196" t="s">
        <v>68</v>
      </c>
      <c r="B5" s="535" t="s">
        <v>39</v>
      </c>
      <c r="C5" s="535" t="s">
        <v>102</v>
      </c>
      <c r="D5" s="535" t="s">
        <v>103</v>
      </c>
      <c r="E5" s="535" t="s">
        <v>104</v>
      </c>
      <c r="F5" s="535" t="s">
        <v>342</v>
      </c>
      <c r="G5" s="535" t="s">
        <v>105</v>
      </c>
      <c r="H5" s="536" t="s">
        <v>104</v>
      </c>
      <c r="I5" s="536" t="s">
        <v>105</v>
      </c>
      <c r="J5" s="536" t="s">
        <v>339</v>
      </c>
    </row>
    <row r="6" spans="1:10" ht="12.75" customHeight="1">
      <c r="A6" s="202"/>
    </row>
    <row r="7" spans="1:10" ht="13.5" customHeight="1">
      <c r="A7" s="337" t="s">
        <v>125</v>
      </c>
      <c r="B7" s="518">
        <v>331.326930473</v>
      </c>
      <c r="C7" s="518">
        <v>294.52744160999998</v>
      </c>
      <c r="D7" s="518">
        <v>273.56056016000002</v>
      </c>
      <c r="E7" s="518">
        <v>336.422665881</v>
      </c>
      <c r="F7" s="518">
        <v>397.78926285099999</v>
      </c>
      <c r="G7" s="518">
        <v>442.35802840700001</v>
      </c>
      <c r="H7" s="519">
        <v>301.62732277800001</v>
      </c>
      <c r="I7" s="519">
        <v>421.79597560500002</v>
      </c>
      <c r="J7" s="519">
        <v>365.89994098800003</v>
      </c>
    </row>
    <row r="8" spans="1:10" ht="13.5" customHeight="1">
      <c r="A8" s="338" t="s">
        <v>126</v>
      </c>
      <c r="B8" s="520">
        <v>84.980619097000002</v>
      </c>
      <c r="C8" s="520">
        <v>80.621851089000003</v>
      </c>
      <c r="D8" s="520">
        <v>78.913555496000001</v>
      </c>
      <c r="E8" s="520">
        <v>98.044848019</v>
      </c>
      <c r="F8" s="520">
        <v>107.362918959</v>
      </c>
      <c r="G8" s="520">
        <v>110.976609818</v>
      </c>
      <c r="H8" s="334">
        <v>86.166786242000001</v>
      </c>
      <c r="I8" s="334">
        <v>109.309413042</v>
      </c>
      <c r="J8" s="334">
        <v>98.544699962999999</v>
      </c>
    </row>
    <row r="9" spans="1:10" ht="13.5" customHeight="1">
      <c r="A9" s="340" t="s">
        <v>127</v>
      </c>
      <c r="B9" s="521">
        <v>123.147670858</v>
      </c>
      <c r="C9" s="521">
        <v>111.739287576</v>
      </c>
      <c r="D9" s="521">
        <v>109.35558914000001</v>
      </c>
      <c r="E9" s="521">
        <v>135.15788697900001</v>
      </c>
      <c r="F9" s="521">
        <v>149.99680641200001</v>
      </c>
      <c r="G9" s="521">
        <v>143.02431934000001</v>
      </c>
      <c r="H9" s="522">
        <v>119.42468080899999</v>
      </c>
      <c r="I9" s="522">
        <v>146.241115802</v>
      </c>
      <c r="J9" s="522">
        <v>133.76754350600001</v>
      </c>
    </row>
    <row r="10" spans="1:10" ht="13.5" customHeight="1">
      <c r="A10" s="338" t="s">
        <v>128</v>
      </c>
      <c r="B10" s="520">
        <v>7.2547798669999999</v>
      </c>
      <c r="C10" s="520">
        <v>6.0810448539999999</v>
      </c>
      <c r="D10" s="520">
        <v>5.3387811139999997</v>
      </c>
      <c r="E10" s="520">
        <v>6.6869717040000003</v>
      </c>
      <c r="F10" s="520">
        <v>11.477192976</v>
      </c>
      <c r="G10" s="520">
        <v>15.239530089000001</v>
      </c>
      <c r="H10" s="334">
        <v>6.0192636520000002</v>
      </c>
      <c r="I10" s="334">
        <v>13.503754519999999</v>
      </c>
      <c r="J10" s="334">
        <v>10.022369393</v>
      </c>
    </row>
    <row r="11" spans="1:10" ht="13.5" customHeight="1">
      <c r="A11" s="340" t="s">
        <v>129</v>
      </c>
      <c r="B11" s="521">
        <v>88.312143651</v>
      </c>
      <c r="C11" s="521">
        <v>77.514693184999999</v>
      </c>
      <c r="D11" s="521">
        <v>62.034107953000003</v>
      </c>
      <c r="E11" s="521">
        <v>76.087135945</v>
      </c>
      <c r="F11" s="521">
        <v>101.39646285000001</v>
      </c>
      <c r="G11" s="521">
        <v>151.78878478300001</v>
      </c>
      <c r="H11" s="522">
        <v>70.637899181999998</v>
      </c>
      <c r="I11" s="522">
        <v>128.54000121300001</v>
      </c>
      <c r="J11" s="522">
        <v>101.607038053</v>
      </c>
    </row>
    <row r="12" spans="1:10" ht="13.5" customHeight="1">
      <c r="A12" s="338" t="s">
        <v>130</v>
      </c>
      <c r="B12" s="520">
        <v>27.631716998999998</v>
      </c>
      <c r="C12" s="520">
        <v>18.570564907000001</v>
      </c>
      <c r="D12" s="520">
        <v>17.918526455999999</v>
      </c>
      <c r="E12" s="520">
        <v>20.445823234999999</v>
      </c>
      <c r="F12" s="520">
        <v>27.555881653</v>
      </c>
      <c r="G12" s="520">
        <v>21.328784377000002</v>
      </c>
      <c r="H12" s="334">
        <v>19.378692893</v>
      </c>
      <c r="I12" s="334">
        <v>24.201691027999999</v>
      </c>
      <c r="J12" s="334">
        <v>21.958290072</v>
      </c>
    </row>
    <row r="13" spans="1:10" ht="13.5" customHeight="1">
      <c r="A13" s="344" t="s">
        <v>131</v>
      </c>
      <c r="B13" s="523">
        <v>390.247462826</v>
      </c>
      <c r="C13" s="523">
        <v>341.87328559100001</v>
      </c>
      <c r="D13" s="523">
        <v>326.20447634300001</v>
      </c>
      <c r="E13" s="523">
        <v>399.39035836400001</v>
      </c>
      <c r="F13" s="523">
        <v>485.83368316399998</v>
      </c>
      <c r="G13" s="523">
        <v>547.82213907000005</v>
      </c>
      <c r="H13" s="524">
        <v>357.36637179500002</v>
      </c>
      <c r="I13" s="524">
        <v>519.22341331300004</v>
      </c>
      <c r="J13" s="524">
        <v>443.936168404</v>
      </c>
    </row>
    <row r="14" spans="1:10" ht="13.5" customHeight="1">
      <c r="A14" s="338" t="s">
        <v>66</v>
      </c>
      <c r="B14" s="520">
        <v>254.49461119599999</v>
      </c>
      <c r="C14" s="520">
        <v>212.493501073</v>
      </c>
      <c r="D14" s="520">
        <v>197.37630099200001</v>
      </c>
      <c r="E14" s="520">
        <v>227.449011353</v>
      </c>
      <c r="F14" s="520">
        <v>272.41045961200001</v>
      </c>
      <c r="G14" s="520">
        <v>275.72550970100002</v>
      </c>
      <c r="H14" s="334">
        <v>213.034793321</v>
      </c>
      <c r="I14" s="334">
        <v>274.19609253800002</v>
      </c>
      <c r="J14" s="334">
        <v>245.74712504199999</v>
      </c>
    </row>
    <row r="15" spans="1:10" ht="13.5" customHeight="1">
      <c r="A15" s="340" t="s">
        <v>132</v>
      </c>
      <c r="B15" s="521">
        <v>188.585696891</v>
      </c>
      <c r="C15" s="521">
        <v>153.36999421900001</v>
      </c>
      <c r="D15" s="521">
        <v>143.10272581800001</v>
      </c>
      <c r="E15" s="521">
        <v>152.586190891</v>
      </c>
      <c r="F15" s="521">
        <v>195.601838104</v>
      </c>
      <c r="G15" s="521">
        <v>168.82549736999999</v>
      </c>
      <c r="H15" s="522">
        <v>150.23797142399999</v>
      </c>
      <c r="I15" s="522">
        <v>181.17891405399999</v>
      </c>
      <c r="J15" s="522">
        <v>166.78684124899999</v>
      </c>
    </row>
    <row r="16" spans="1:10" ht="13.5" customHeight="1">
      <c r="A16" s="601" t="s">
        <v>133</v>
      </c>
      <c r="B16" s="602">
        <v>65.908914304999996</v>
      </c>
      <c r="C16" s="602">
        <v>59.123506855000002</v>
      </c>
      <c r="D16" s="602">
        <v>54.273575174000001</v>
      </c>
      <c r="E16" s="602">
        <v>74.862820462000002</v>
      </c>
      <c r="F16" s="602">
        <v>76.808621508000002</v>
      </c>
      <c r="G16" s="602">
        <v>106.900012331</v>
      </c>
      <c r="H16" s="393">
        <v>62.796821897000001</v>
      </c>
      <c r="I16" s="393">
        <v>93.017178483999999</v>
      </c>
      <c r="J16" s="393">
        <v>78.960283793000002</v>
      </c>
    </row>
    <row r="17" spans="1:10" ht="13.5" customHeight="1">
      <c r="A17" s="603" t="s">
        <v>134</v>
      </c>
      <c r="B17" s="604">
        <v>52.571449645999998</v>
      </c>
      <c r="C17" s="604">
        <v>56.202953678999997</v>
      </c>
      <c r="D17" s="604">
        <v>61.929284195999998</v>
      </c>
      <c r="E17" s="604">
        <v>99.161635637000003</v>
      </c>
      <c r="F17" s="604">
        <v>133.18283296300001</v>
      </c>
      <c r="G17" s="604">
        <v>197.45126586800001</v>
      </c>
      <c r="H17" s="605">
        <v>73.604840029000002</v>
      </c>
      <c r="I17" s="605">
        <v>167.80065979</v>
      </c>
      <c r="J17" s="605">
        <v>123.98579893900001</v>
      </c>
    </row>
    <row r="18" spans="1:10" ht="13.5" customHeight="1">
      <c r="A18" s="601" t="s">
        <v>135</v>
      </c>
      <c r="B18" s="602">
        <v>38.559681238000003</v>
      </c>
      <c r="C18" s="602">
        <v>42.847650078000001</v>
      </c>
      <c r="D18" s="602">
        <v>48.002219318000002</v>
      </c>
      <c r="E18" s="602">
        <v>76.860043309000005</v>
      </c>
      <c r="F18" s="602">
        <v>102.799072446</v>
      </c>
      <c r="G18" s="602">
        <v>168.91860199199999</v>
      </c>
      <c r="H18" s="393">
        <v>56.83335933</v>
      </c>
      <c r="I18" s="393">
        <v>138.41398197800001</v>
      </c>
      <c r="J18" s="393">
        <v>100.46703657800001</v>
      </c>
    </row>
    <row r="19" spans="1:10" ht="13.5" customHeight="1">
      <c r="A19" s="622" t="s">
        <v>136</v>
      </c>
      <c r="B19" s="623">
        <v>1.0666438</v>
      </c>
      <c r="C19" s="623">
        <v>0.69112482399999997</v>
      </c>
      <c r="D19" s="623">
        <v>0.62710857099999995</v>
      </c>
      <c r="E19" s="623">
        <v>0.88935722299999997</v>
      </c>
      <c r="F19" s="623">
        <v>1.3262377750000001</v>
      </c>
      <c r="G19" s="623">
        <v>1.8835045589999999</v>
      </c>
      <c r="H19" s="624">
        <v>0.75026526400000004</v>
      </c>
      <c r="I19" s="624">
        <v>1.626406367</v>
      </c>
      <c r="J19" s="624">
        <v>1.2188723530000001</v>
      </c>
    </row>
    <row r="20" spans="1:10" ht="13.5" customHeight="1">
      <c r="A20" s="601" t="s">
        <v>137</v>
      </c>
      <c r="B20" s="602">
        <v>12.945124609000001</v>
      </c>
      <c r="C20" s="602">
        <v>12.664178776</v>
      </c>
      <c r="D20" s="602">
        <v>13.299956307</v>
      </c>
      <c r="E20" s="602">
        <v>21.412235104000001</v>
      </c>
      <c r="F20" s="602">
        <v>29.057522742</v>
      </c>
      <c r="G20" s="602">
        <v>26.649159316999999</v>
      </c>
      <c r="H20" s="393">
        <v>16.021215434999998</v>
      </c>
      <c r="I20" s="393">
        <v>27.760271444000001</v>
      </c>
      <c r="J20" s="393">
        <v>22.299890007999998</v>
      </c>
    </row>
    <row r="21" spans="1:10" ht="13.5" customHeight="1">
      <c r="A21" s="622" t="s">
        <v>138</v>
      </c>
      <c r="B21" s="623">
        <v>28.092218414000001</v>
      </c>
      <c r="C21" s="623">
        <v>28.327454139</v>
      </c>
      <c r="D21" s="623">
        <v>25.832735041999999</v>
      </c>
      <c r="E21" s="623">
        <v>26.012712620999999</v>
      </c>
      <c r="F21" s="623">
        <v>15.463166193999999</v>
      </c>
      <c r="G21" s="623">
        <v>10.326911071</v>
      </c>
      <c r="H21" s="624">
        <v>26.393521662000001</v>
      </c>
      <c r="I21" s="624">
        <v>12.696551507000001</v>
      </c>
      <c r="J21" s="624">
        <v>19.067649958000001</v>
      </c>
    </row>
    <row r="22" spans="1:10" ht="13.5" customHeight="1">
      <c r="A22" s="601" t="s">
        <v>139</v>
      </c>
      <c r="B22" s="602">
        <v>40.889636359999997</v>
      </c>
      <c r="C22" s="602">
        <v>35.119431380000002</v>
      </c>
      <c r="D22" s="602">
        <v>32.991224721000002</v>
      </c>
      <c r="E22" s="602">
        <v>37.676591035999998</v>
      </c>
      <c r="F22" s="602">
        <v>45.589834783000001</v>
      </c>
      <c r="G22" s="602">
        <v>45.563176708999997</v>
      </c>
      <c r="H22" s="393">
        <v>35.346645748</v>
      </c>
      <c r="I22" s="393">
        <v>45.575475562000001</v>
      </c>
      <c r="J22" s="393">
        <v>40.817570635000003</v>
      </c>
    </row>
    <row r="23" spans="1:10" ht="13.5" customHeight="1">
      <c r="A23" s="625" t="s">
        <v>140</v>
      </c>
      <c r="B23" s="626">
        <v>14.19954721</v>
      </c>
      <c r="C23" s="626">
        <v>9.7299453200000006</v>
      </c>
      <c r="D23" s="626">
        <v>8.0749313919999999</v>
      </c>
      <c r="E23" s="626">
        <v>9.0904077179999998</v>
      </c>
      <c r="F23" s="626">
        <v>19.187389613000001</v>
      </c>
      <c r="G23" s="626">
        <v>18.755275722</v>
      </c>
      <c r="H23" s="627">
        <v>8.9865710360000008</v>
      </c>
      <c r="I23" s="627">
        <v>18.954633916999999</v>
      </c>
      <c r="J23" s="627">
        <v>14.31802383</v>
      </c>
    </row>
    <row r="24" spans="1:10" ht="13.5" customHeight="1">
      <c r="A24" s="609" t="s">
        <v>141</v>
      </c>
      <c r="B24" s="610">
        <v>58.920532352999999</v>
      </c>
      <c r="C24" s="610">
        <v>47.345843979999998</v>
      </c>
      <c r="D24" s="610">
        <v>52.643916183000002</v>
      </c>
      <c r="E24" s="610">
        <v>62.967692483</v>
      </c>
      <c r="F24" s="610">
        <v>88.044420313000003</v>
      </c>
      <c r="G24" s="610">
        <v>105.464110663</v>
      </c>
      <c r="H24" s="377">
        <v>55.739049016000003</v>
      </c>
      <c r="I24" s="377">
        <v>97.427437707999999</v>
      </c>
      <c r="J24" s="377">
        <v>78.036227416000003</v>
      </c>
    </row>
    <row r="25" spans="1:10" ht="13.5" customHeight="1">
      <c r="A25" s="628" t="s">
        <v>142</v>
      </c>
      <c r="B25" s="629">
        <v>30.456323993000002</v>
      </c>
      <c r="C25" s="629">
        <v>25.488780398999999</v>
      </c>
      <c r="D25" s="629">
        <v>34.857356580999998</v>
      </c>
      <c r="E25" s="629">
        <v>40.884649039000003</v>
      </c>
      <c r="F25" s="629">
        <v>49.419905774999997</v>
      </c>
      <c r="G25" s="629">
        <v>57.165629604000003</v>
      </c>
      <c r="H25" s="630">
        <v>35.295600606000001</v>
      </c>
      <c r="I25" s="630">
        <v>53.592095979</v>
      </c>
      <c r="J25" s="630">
        <v>45.081544227999998</v>
      </c>
    </row>
    <row r="26" spans="1:10" ht="13.5" customHeight="1">
      <c r="A26" s="609" t="s">
        <v>143</v>
      </c>
      <c r="B26" s="610">
        <v>109.19071352100001</v>
      </c>
      <c r="C26" s="610">
        <v>89.342250351000004</v>
      </c>
      <c r="D26" s="610">
        <v>90.322242285000002</v>
      </c>
      <c r="E26" s="610">
        <v>98.721268554000005</v>
      </c>
      <c r="F26" s="610">
        <v>137.140668637</v>
      </c>
      <c r="G26" s="610">
        <v>175.60015626800001</v>
      </c>
      <c r="H26" s="377">
        <v>94.030391537</v>
      </c>
      <c r="I26" s="377">
        <v>157.856653491</v>
      </c>
      <c r="J26" s="377">
        <v>128.168087765</v>
      </c>
    </row>
    <row r="27" spans="1:10" ht="13.5" customHeight="1">
      <c r="A27" s="622" t="s">
        <v>144</v>
      </c>
      <c r="B27" s="623">
        <v>87.471778279000006</v>
      </c>
      <c r="C27" s="623">
        <v>72.275683560000004</v>
      </c>
      <c r="D27" s="623">
        <v>70.318237459000002</v>
      </c>
      <c r="E27" s="623">
        <v>71.078389926</v>
      </c>
      <c r="F27" s="623">
        <v>86.666809547</v>
      </c>
      <c r="G27" s="623">
        <v>124.679166964</v>
      </c>
      <c r="H27" s="624">
        <v>71.726861475000007</v>
      </c>
      <c r="I27" s="624">
        <v>107.141950248</v>
      </c>
      <c r="J27" s="624">
        <v>90.668743788</v>
      </c>
    </row>
    <row r="28" spans="1:10" ht="13.5" customHeight="1">
      <c r="A28" s="601" t="s">
        <v>145</v>
      </c>
      <c r="B28" s="602">
        <v>13.93756864</v>
      </c>
      <c r="C28" s="602">
        <v>10.040008936</v>
      </c>
      <c r="D28" s="602">
        <v>12.913362465000001</v>
      </c>
      <c r="E28" s="602">
        <v>18.979063072999999</v>
      </c>
      <c r="F28" s="602">
        <v>31.651711035999998</v>
      </c>
      <c r="G28" s="602">
        <v>33.989363103000002</v>
      </c>
      <c r="H28" s="393">
        <v>14.638832363000001</v>
      </c>
      <c r="I28" s="393">
        <v>32.910874061999998</v>
      </c>
      <c r="J28" s="393">
        <v>24.411696852999999</v>
      </c>
    </row>
    <row r="29" spans="1:10" ht="13.5" customHeight="1">
      <c r="A29" s="622" t="s">
        <v>146</v>
      </c>
      <c r="B29" s="623">
        <v>7.7813666010000002</v>
      </c>
      <c r="C29" s="623">
        <v>7.026557854</v>
      </c>
      <c r="D29" s="623">
        <v>7.0906423609999996</v>
      </c>
      <c r="E29" s="623">
        <v>8.6638155549999993</v>
      </c>
      <c r="F29" s="623">
        <v>18.822148052999999</v>
      </c>
      <c r="G29" s="623">
        <v>16.9316262</v>
      </c>
      <c r="H29" s="624">
        <v>7.6646976990000004</v>
      </c>
      <c r="I29" s="624">
        <v>17.803829181000001</v>
      </c>
      <c r="J29" s="624">
        <v>13.087647124</v>
      </c>
    </row>
    <row r="30" spans="1:10" ht="13.5" customHeight="1">
      <c r="A30" s="609" t="s">
        <v>147</v>
      </c>
      <c r="B30" s="610">
        <v>49.960476931000002</v>
      </c>
      <c r="C30" s="610">
        <v>40.128499103999999</v>
      </c>
      <c r="D30" s="610">
        <v>33.910026361</v>
      </c>
      <c r="E30" s="610">
        <v>36.871519286000002</v>
      </c>
      <c r="F30" s="610">
        <v>48.466500062000001</v>
      </c>
      <c r="G30" s="610">
        <v>69.553958897000001</v>
      </c>
      <c r="H30" s="377">
        <v>36.696237377000003</v>
      </c>
      <c r="I30" s="377">
        <v>59.825140146000003</v>
      </c>
      <c r="J30" s="377">
        <v>49.066810752999999</v>
      </c>
    </row>
    <row r="31" spans="1:10" ht="13.5" customHeight="1">
      <c r="A31" s="622" t="s">
        <v>148</v>
      </c>
      <c r="B31" s="623">
        <v>11.992421749</v>
      </c>
      <c r="C31" s="623">
        <v>10.261207682</v>
      </c>
      <c r="D31" s="623">
        <v>8.8765390429999993</v>
      </c>
      <c r="E31" s="623">
        <v>9.4430366459999995</v>
      </c>
      <c r="F31" s="623">
        <v>10.544085903999999</v>
      </c>
      <c r="G31" s="623">
        <v>13.726605314</v>
      </c>
      <c r="H31" s="624">
        <v>9.4420388909999993</v>
      </c>
      <c r="I31" s="624">
        <v>12.258331931000001</v>
      </c>
      <c r="J31" s="624">
        <v>10.948342931999999</v>
      </c>
    </row>
    <row r="32" spans="1:10" ht="13.5" customHeight="1">
      <c r="A32" s="601" t="s">
        <v>149</v>
      </c>
      <c r="B32" s="602">
        <v>25.501352998000002</v>
      </c>
      <c r="C32" s="602">
        <v>21.968887415000001</v>
      </c>
      <c r="D32" s="602">
        <v>17.158963134</v>
      </c>
      <c r="E32" s="602">
        <v>17.188233465</v>
      </c>
      <c r="F32" s="602">
        <v>22.420498462000001</v>
      </c>
      <c r="G32" s="602">
        <v>33.772598907999999</v>
      </c>
      <c r="H32" s="393">
        <v>18.323974638999999</v>
      </c>
      <c r="I32" s="393">
        <v>28.535242972999999</v>
      </c>
      <c r="J32" s="393">
        <v>23.785506708</v>
      </c>
    </row>
    <row r="33" spans="1:10" ht="13.5" customHeight="1">
      <c r="A33" s="625" t="s">
        <v>150</v>
      </c>
      <c r="B33" s="626">
        <v>12.466702184000001</v>
      </c>
      <c r="C33" s="626">
        <v>7.8984040069999999</v>
      </c>
      <c r="D33" s="626">
        <v>7.8745241840000002</v>
      </c>
      <c r="E33" s="626">
        <v>10.240249174000001</v>
      </c>
      <c r="F33" s="626">
        <v>15.501915695999999</v>
      </c>
      <c r="G33" s="626">
        <v>22.054754675000002</v>
      </c>
      <c r="H33" s="627">
        <v>8.9302238480000007</v>
      </c>
      <c r="I33" s="627">
        <v>19.031565240999999</v>
      </c>
      <c r="J33" s="627">
        <v>14.332961113</v>
      </c>
    </row>
    <row r="34" spans="1:10" ht="13.5" customHeight="1">
      <c r="A34" s="614" t="s">
        <v>151</v>
      </c>
      <c r="B34" s="610">
        <v>440.51764399299998</v>
      </c>
      <c r="C34" s="610">
        <v>383.869691961</v>
      </c>
      <c r="D34" s="610">
        <v>363.88280244499998</v>
      </c>
      <c r="E34" s="610">
        <v>435.14393443500001</v>
      </c>
      <c r="F34" s="610">
        <v>534.92993148799997</v>
      </c>
      <c r="G34" s="610">
        <v>617.95818467499998</v>
      </c>
      <c r="H34" s="377">
        <v>395.65771431500002</v>
      </c>
      <c r="I34" s="377">
        <v>579.65262909600006</v>
      </c>
      <c r="J34" s="377">
        <v>494.06802875300002</v>
      </c>
    </row>
    <row r="35" spans="1:10" ht="13.5" customHeight="1">
      <c r="A35" s="631" t="s">
        <v>152</v>
      </c>
      <c r="B35" s="632">
        <v>440.20793975700002</v>
      </c>
      <c r="C35" s="632">
        <v>382.00178469500003</v>
      </c>
      <c r="D35" s="632">
        <v>360.11450270400002</v>
      </c>
      <c r="E35" s="632">
        <v>436.26187764999997</v>
      </c>
      <c r="F35" s="632">
        <v>534.30018322599994</v>
      </c>
      <c r="G35" s="632">
        <v>617.37609796699996</v>
      </c>
      <c r="H35" s="633">
        <v>394.06260917200001</v>
      </c>
      <c r="I35" s="633">
        <v>579.048553459</v>
      </c>
      <c r="J35" s="633">
        <v>493.00297915700003</v>
      </c>
    </row>
    <row r="36" spans="1:10" ht="13.5" customHeight="1">
      <c r="A36" s="611" t="s">
        <v>153</v>
      </c>
      <c r="B36" s="612">
        <v>-0.30970423600000002</v>
      </c>
      <c r="C36" s="612">
        <v>-1.8679072670000001</v>
      </c>
      <c r="D36" s="612">
        <v>-3.7682997409999999</v>
      </c>
      <c r="E36" s="612">
        <v>1.1179432149999999</v>
      </c>
      <c r="F36" s="612">
        <v>-0.629748262</v>
      </c>
      <c r="G36" s="612">
        <v>-0.58208670799999995</v>
      </c>
      <c r="H36" s="613">
        <v>-1.5951051439999999</v>
      </c>
      <c r="I36" s="613">
        <v>-0.60407563600000003</v>
      </c>
      <c r="J36" s="613">
        <v>-1.0650495950000001</v>
      </c>
    </row>
    <row r="37" spans="1:10" ht="13.5" customHeight="1">
      <c r="A37" s="622" t="s">
        <v>154</v>
      </c>
      <c r="B37" s="623">
        <v>28.464208360000001</v>
      </c>
      <c r="C37" s="623">
        <v>21.857063581999999</v>
      </c>
      <c r="D37" s="623">
        <v>17.786559602000001</v>
      </c>
      <c r="E37" s="623">
        <v>22.083043444000001</v>
      </c>
      <c r="F37" s="623">
        <v>38.624514538</v>
      </c>
      <c r="G37" s="623">
        <v>48.298481058</v>
      </c>
      <c r="H37" s="624">
        <v>20.443448410999999</v>
      </c>
      <c r="I37" s="624">
        <v>43.835341730000003</v>
      </c>
      <c r="J37" s="624">
        <v>32.954683189000001</v>
      </c>
    </row>
    <row r="38" spans="1:10" ht="13.5" customHeight="1">
      <c r="A38" s="601" t="s">
        <v>155</v>
      </c>
      <c r="B38" s="602">
        <v>37.127156741999997</v>
      </c>
      <c r="C38" s="602">
        <v>22.377959256</v>
      </c>
      <c r="D38" s="602">
        <v>21.025073765999998</v>
      </c>
      <c r="E38" s="602">
        <v>22.745459107999999</v>
      </c>
      <c r="F38" s="602">
        <v>40.836957335000001</v>
      </c>
      <c r="G38" s="602">
        <v>53.991390596999999</v>
      </c>
      <c r="H38" s="393">
        <v>22.624260215</v>
      </c>
      <c r="I38" s="393">
        <v>47.922518193999998</v>
      </c>
      <c r="J38" s="393">
        <v>36.155120703000001</v>
      </c>
    </row>
    <row r="39" spans="1:10" ht="13.5" customHeight="1">
      <c r="A39" s="625" t="s">
        <v>156</v>
      </c>
      <c r="B39" s="626">
        <v>8.6629483809999996</v>
      </c>
      <c r="C39" s="626">
        <v>0.52089567400000003</v>
      </c>
      <c r="D39" s="626">
        <v>3.2385141640000001</v>
      </c>
      <c r="E39" s="626">
        <v>0.66241566399999996</v>
      </c>
      <c r="F39" s="626">
        <v>2.212442797</v>
      </c>
      <c r="G39" s="626">
        <v>5.6929095390000004</v>
      </c>
      <c r="H39" s="627">
        <v>2.1808118040000002</v>
      </c>
      <c r="I39" s="627">
        <v>4.0871764649999998</v>
      </c>
      <c r="J39" s="627">
        <v>3.200437515</v>
      </c>
    </row>
    <row r="40" spans="1:10" ht="13.5" customHeight="1">
      <c r="A40" s="614" t="s">
        <v>157</v>
      </c>
      <c r="B40" s="610">
        <v>468.98185235300002</v>
      </c>
      <c r="C40" s="610">
        <v>405.72675554300002</v>
      </c>
      <c r="D40" s="610">
        <v>381.66936204699999</v>
      </c>
      <c r="E40" s="610">
        <v>457.226977879</v>
      </c>
      <c r="F40" s="610">
        <v>573.55444602600005</v>
      </c>
      <c r="G40" s="610">
        <v>666.25666573299998</v>
      </c>
      <c r="H40" s="377">
        <v>416.10116272599998</v>
      </c>
      <c r="I40" s="377">
        <v>623.48797082500005</v>
      </c>
      <c r="J40" s="377">
        <v>527.02271194100001</v>
      </c>
    </row>
    <row r="41" spans="1:10" ht="13.5" customHeight="1">
      <c r="A41" s="631" t="s">
        <v>158</v>
      </c>
      <c r="B41" s="632">
        <v>477.33509649899997</v>
      </c>
      <c r="C41" s="632">
        <v>404.37974395100002</v>
      </c>
      <c r="D41" s="632">
        <v>381.13957647000001</v>
      </c>
      <c r="E41" s="632">
        <v>459.00733675800001</v>
      </c>
      <c r="F41" s="632">
        <v>575.13714056100002</v>
      </c>
      <c r="G41" s="632">
        <v>671.36748856400004</v>
      </c>
      <c r="H41" s="633">
        <v>416.68686938600001</v>
      </c>
      <c r="I41" s="633">
        <v>626.97107165399996</v>
      </c>
      <c r="J41" s="633">
        <v>529.15809986099998</v>
      </c>
    </row>
    <row r="42" spans="1:10" ht="13.5" customHeight="1">
      <c r="A42" s="606" t="s">
        <v>159</v>
      </c>
      <c r="B42" s="607">
        <v>8.3532441449999997</v>
      </c>
      <c r="C42" s="607">
        <v>-1.3470115920000001</v>
      </c>
      <c r="D42" s="607">
        <v>-0.52978557699999995</v>
      </c>
      <c r="E42" s="607">
        <v>1.780358879</v>
      </c>
      <c r="F42" s="607">
        <v>1.5826945349999999</v>
      </c>
      <c r="G42" s="607">
        <v>5.1108228310000001</v>
      </c>
      <c r="H42" s="608">
        <v>0.58570666000000005</v>
      </c>
      <c r="I42" s="608">
        <v>3.4831008290000001</v>
      </c>
      <c r="J42" s="608">
        <v>2.1353879189999998</v>
      </c>
    </row>
    <row r="43" spans="1:10" s="7" customFormat="1" ht="13.5" customHeight="1">
      <c r="A43" s="634" t="s">
        <v>241</v>
      </c>
      <c r="B43" s="629">
        <v>243.25081317300001</v>
      </c>
      <c r="C43" s="629">
        <v>199.44124228199999</v>
      </c>
      <c r="D43" s="629">
        <v>185.16244225200001</v>
      </c>
      <c r="E43" s="629">
        <v>231.16212494499999</v>
      </c>
      <c r="F43" s="629">
        <v>435.63788772499998</v>
      </c>
      <c r="G43" s="629">
        <v>582.04265436000003</v>
      </c>
      <c r="H43" s="630">
        <v>206.30876543299999</v>
      </c>
      <c r="I43" s="630">
        <v>514.49798480300001</v>
      </c>
      <c r="J43" s="630">
        <v>371.14483180299999</v>
      </c>
    </row>
    <row r="44" spans="1:10" ht="13.5" customHeight="1">
      <c r="A44" s="609" t="s">
        <v>160</v>
      </c>
      <c r="B44" s="602"/>
      <c r="C44" s="602"/>
      <c r="D44" s="602"/>
      <c r="E44" s="602"/>
      <c r="F44" s="602"/>
      <c r="G44" s="602"/>
      <c r="H44" s="616"/>
      <c r="I44" s="616"/>
      <c r="J44" s="616"/>
    </row>
    <row r="45" spans="1:10" ht="13.5" customHeight="1">
      <c r="A45" s="340" t="s">
        <v>352</v>
      </c>
      <c r="B45" s="521">
        <v>330.679740391</v>
      </c>
      <c r="C45" s="521">
        <v>293.366956722</v>
      </c>
      <c r="D45" s="521">
        <v>273.243641653</v>
      </c>
      <c r="E45" s="521">
        <v>335.85356358000001</v>
      </c>
      <c r="F45" s="521">
        <v>397.21123974099999</v>
      </c>
      <c r="G45" s="521">
        <v>442.304259715</v>
      </c>
      <c r="H45" s="522">
        <v>301.07507282</v>
      </c>
      <c r="I45" s="522">
        <v>421.50033916299998</v>
      </c>
      <c r="J45" s="522">
        <v>365.48494165300002</v>
      </c>
    </row>
    <row r="46" spans="1:10" ht="13.5" customHeight="1">
      <c r="A46" s="338" t="s">
        <v>454</v>
      </c>
      <c r="B46" s="520">
        <v>272.94537581200001</v>
      </c>
      <c r="C46" s="520">
        <v>255.06248345</v>
      </c>
      <c r="D46" s="520">
        <v>274.34438766099998</v>
      </c>
      <c r="E46" s="520">
        <v>305.16237460899998</v>
      </c>
      <c r="F46" s="520">
        <v>344.0164092</v>
      </c>
      <c r="G46" s="520">
        <v>392.06863171999998</v>
      </c>
      <c r="H46" s="334">
        <v>282.06094260899999</v>
      </c>
      <c r="I46" s="334">
        <v>369.89946628799999</v>
      </c>
      <c r="J46" s="334">
        <v>329.04167979599998</v>
      </c>
    </row>
    <row r="47" spans="1:10" ht="13.5" customHeight="1">
      <c r="A47" s="340" t="s">
        <v>353</v>
      </c>
      <c r="B47" s="521">
        <v>188.585696891</v>
      </c>
      <c r="C47" s="521">
        <v>153.36999421900001</v>
      </c>
      <c r="D47" s="521">
        <v>143.10272581800001</v>
      </c>
      <c r="E47" s="521">
        <v>152.586190891</v>
      </c>
      <c r="F47" s="521">
        <v>195.601838104</v>
      </c>
      <c r="G47" s="521">
        <v>168.82549736999999</v>
      </c>
      <c r="H47" s="522">
        <v>150.23797142399999</v>
      </c>
      <c r="I47" s="522">
        <v>181.17891405399999</v>
      </c>
      <c r="J47" s="522">
        <v>166.78684124899999</v>
      </c>
    </row>
    <row r="48" spans="1:10" ht="13.5" customHeight="1">
      <c r="A48" s="338" t="s">
        <v>354</v>
      </c>
      <c r="B48" s="520">
        <v>390.247462826</v>
      </c>
      <c r="C48" s="520">
        <v>341.87328559100001</v>
      </c>
      <c r="D48" s="520">
        <v>326.20447634300001</v>
      </c>
      <c r="E48" s="520">
        <v>399.39035836400001</v>
      </c>
      <c r="F48" s="520">
        <v>485.83368316399998</v>
      </c>
      <c r="G48" s="520">
        <v>547.82213907000005</v>
      </c>
      <c r="H48" s="334">
        <v>357.36637179500002</v>
      </c>
      <c r="I48" s="334">
        <v>519.22341331300004</v>
      </c>
      <c r="J48" s="334">
        <v>443.936168404</v>
      </c>
    </row>
    <row r="49" spans="1:15" ht="13.5" customHeight="1">
      <c r="A49" s="340" t="s">
        <v>455</v>
      </c>
      <c r="B49" s="521">
        <v>93.116310724000002</v>
      </c>
      <c r="C49" s="521">
        <v>77.538009664</v>
      </c>
      <c r="D49" s="521">
        <v>74.159974946999995</v>
      </c>
      <c r="E49" s="521">
        <v>73.339804822000005</v>
      </c>
      <c r="F49" s="521">
        <v>90.358642774000003</v>
      </c>
      <c r="G49" s="521">
        <v>129.092906438</v>
      </c>
      <c r="H49" s="522">
        <v>75.324599092</v>
      </c>
      <c r="I49" s="522">
        <v>111.222634179</v>
      </c>
      <c r="J49" s="522">
        <v>94.524786906000003</v>
      </c>
    </row>
    <row r="50" spans="1:15" ht="13.5" customHeight="1">
      <c r="A50" s="598" t="s">
        <v>355</v>
      </c>
      <c r="B50" s="599">
        <v>243.25081317300001</v>
      </c>
      <c r="C50" s="599">
        <v>199.44124228199999</v>
      </c>
      <c r="D50" s="599">
        <v>185.16244225200001</v>
      </c>
      <c r="E50" s="599">
        <v>231.16212494499999</v>
      </c>
      <c r="F50" s="599">
        <v>435.63788772499998</v>
      </c>
      <c r="G50" s="599">
        <v>582.04265436000003</v>
      </c>
      <c r="H50" s="600">
        <v>206.30876543299999</v>
      </c>
      <c r="I50" s="600">
        <v>514.49798480300001</v>
      </c>
      <c r="J50" s="600">
        <v>371.14483180299999</v>
      </c>
    </row>
    <row r="51" spans="1:15" ht="13.5" customHeight="1">
      <c r="A51" s="625" t="s">
        <v>456</v>
      </c>
      <c r="B51" s="626">
        <v>38.559681238000003</v>
      </c>
      <c r="C51" s="626">
        <v>42.847650078000001</v>
      </c>
      <c r="D51" s="626">
        <v>48.002219318000002</v>
      </c>
      <c r="E51" s="626">
        <v>76.860043309000005</v>
      </c>
      <c r="F51" s="626">
        <v>102.799072446</v>
      </c>
      <c r="G51" s="626">
        <v>168.91860199199999</v>
      </c>
      <c r="H51" s="627">
        <v>56.83335933</v>
      </c>
      <c r="I51" s="627">
        <v>138.41398197800001</v>
      </c>
      <c r="J51" s="627">
        <v>100.46703657800001</v>
      </c>
    </row>
    <row r="52" spans="1:15" ht="12.75" customHeight="1">
      <c r="A52" s="22" t="s">
        <v>246</v>
      </c>
    </row>
    <row r="53" spans="1:15" s="466" customFormat="1" ht="12.75" customHeight="1">
      <c r="A53" s="487" t="s">
        <v>754</v>
      </c>
      <c r="O53"/>
    </row>
    <row r="54" spans="1:15" s="466" customFormat="1" ht="12.75" customHeight="1">
      <c r="A54" s="487" t="s">
        <v>750</v>
      </c>
      <c r="O54"/>
    </row>
    <row r="55" spans="1:15">
      <c r="A55" s="243" t="s">
        <v>662</v>
      </c>
      <c r="B55" s="3"/>
      <c r="C55" s="3"/>
      <c r="D55" s="213"/>
      <c r="E55" s="3"/>
      <c r="F55" s="3"/>
      <c r="G55" s="3"/>
      <c r="H55" s="3"/>
      <c r="I55" s="3"/>
      <c r="J55" s="3"/>
      <c r="K55" s="466"/>
      <c r="L55" s="466"/>
      <c r="M55" s="466"/>
      <c r="N55" s="466"/>
    </row>
    <row r="57" spans="1:15" s="466" customFormat="1" ht="12.75" customHeight="1">
      <c r="A57" s="511" t="s">
        <v>172</v>
      </c>
      <c r="B57" s="512"/>
      <c r="C57" s="512"/>
      <c r="O57"/>
    </row>
    <row r="58" spans="1:15" s="466" customFormat="1" ht="24.75" customHeight="1">
      <c r="A58" s="751" t="s">
        <v>173</v>
      </c>
      <c r="B58" s="751"/>
      <c r="C58" s="751"/>
      <c r="D58" s="751"/>
      <c r="E58" s="751"/>
      <c r="F58" s="751"/>
      <c r="G58" s="751"/>
      <c r="H58" s="751"/>
      <c r="I58" s="751"/>
      <c r="J58" s="751"/>
    </row>
    <row r="59" spans="1:15" s="466" customFormat="1" ht="12.75" customHeight="1">
      <c r="A59" s="513"/>
      <c r="B59" s="514"/>
      <c r="C59" s="514"/>
    </row>
    <row r="60" spans="1:15" s="466" customFormat="1" ht="24.75" customHeight="1">
      <c r="A60" s="752" t="s">
        <v>176</v>
      </c>
      <c r="B60" s="752"/>
      <c r="C60" s="752"/>
      <c r="D60" s="752"/>
      <c r="E60" s="752"/>
      <c r="F60" s="752"/>
      <c r="G60" s="752"/>
      <c r="H60" s="752"/>
      <c r="I60" s="752"/>
      <c r="J60" s="752"/>
    </row>
    <row r="61" spans="1:15" s="466" customFormat="1" ht="12.75" customHeight="1">
      <c r="A61" s="513"/>
      <c r="B61" s="514"/>
      <c r="C61" s="514"/>
    </row>
    <row r="62" spans="1:15" s="466" customFormat="1" ht="17.25" customHeight="1">
      <c r="A62" s="750" t="s">
        <v>177</v>
      </c>
      <c r="B62" s="750"/>
      <c r="C62" s="750"/>
      <c r="D62" s="750"/>
      <c r="E62" s="750"/>
      <c r="F62" s="750"/>
      <c r="G62" s="750"/>
      <c r="H62" s="750"/>
      <c r="I62" s="750"/>
      <c r="J62" s="750"/>
    </row>
    <row r="63" spans="1:15" s="466" customFormat="1" ht="12.75" customHeight="1">
      <c r="A63" s="515"/>
      <c r="B63" s="512"/>
      <c r="C63" s="512"/>
    </row>
    <row r="64" spans="1:15" s="466" customFormat="1" ht="12.75" customHeight="1">
      <c r="A64" s="749" t="s">
        <v>178</v>
      </c>
      <c r="B64" s="749"/>
      <c r="C64" s="749"/>
    </row>
    <row r="65" spans="1:10" s="466" customFormat="1" ht="12.75" customHeight="1">
      <c r="A65" s="654"/>
      <c r="B65" s="654"/>
      <c r="C65" s="654"/>
    </row>
    <row r="66" spans="1:10" s="466" customFormat="1" ht="15.75" customHeight="1">
      <c r="A66" s="750" t="s">
        <v>517</v>
      </c>
      <c r="B66" s="750"/>
      <c r="C66" s="750"/>
      <c r="D66" s="750"/>
      <c r="E66" s="750"/>
      <c r="F66" s="750"/>
      <c r="G66" s="750"/>
      <c r="H66" s="750"/>
      <c r="I66" s="750"/>
      <c r="J66" s="750"/>
    </row>
    <row r="67" spans="1:10" s="466" customFormat="1" ht="12.75" customHeight="1">
      <c r="A67" s="512"/>
      <c r="B67" s="512"/>
      <c r="C67" s="512"/>
    </row>
    <row r="68" spans="1:10" s="466" customFormat="1" ht="15" customHeight="1">
      <c r="A68" s="750" t="s">
        <v>179</v>
      </c>
      <c r="B68" s="750"/>
      <c r="C68" s="750"/>
      <c r="D68" s="750"/>
      <c r="E68" s="750"/>
      <c r="F68" s="750"/>
      <c r="G68" s="750"/>
      <c r="H68" s="750"/>
      <c r="I68" s="750"/>
      <c r="J68" s="750"/>
    </row>
    <row r="69" spans="1:10" s="466" customFormat="1" ht="12.75" customHeight="1">
      <c r="A69" s="512"/>
      <c r="B69" s="512"/>
      <c r="C69" s="512"/>
    </row>
    <row r="70" spans="1:10" s="466" customFormat="1" ht="27" customHeight="1">
      <c r="A70" s="750" t="s">
        <v>180</v>
      </c>
      <c r="B70" s="750"/>
      <c r="C70" s="750"/>
      <c r="D70" s="750"/>
      <c r="E70" s="750"/>
      <c r="F70" s="750"/>
      <c r="G70" s="750"/>
      <c r="H70" s="750"/>
      <c r="I70" s="750"/>
      <c r="J70" s="750"/>
    </row>
    <row r="71" spans="1:10" s="466" customFormat="1" ht="12.75" customHeight="1">
      <c r="A71" s="515"/>
      <c r="B71" s="512"/>
      <c r="C71" s="512"/>
    </row>
    <row r="72" spans="1:10" s="466" customFormat="1" ht="15" customHeight="1">
      <c r="A72" s="750" t="s">
        <v>181</v>
      </c>
      <c r="B72" s="750"/>
      <c r="C72" s="750"/>
      <c r="D72" s="750"/>
      <c r="E72" s="750"/>
      <c r="F72" s="750"/>
      <c r="G72" s="750"/>
      <c r="H72" s="750"/>
      <c r="I72" s="750"/>
      <c r="J72" s="750"/>
    </row>
    <row r="73" spans="1:10" s="466" customFormat="1" ht="12.75" customHeight="1">
      <c r="A73" s="516"/>
      <c r="B73" s="512"/>
      <c r="C73" s="512"/>
    </row>
    <row r="74" spans="1:10" s="466" customFormat="1" ht="19.5" customHeight="1">
      <c r="A74" s="749" t="s">
        <v>182</v>
      </c>
      <c r="B74" s="749"/>
      <c r="C74" s="749"/>
    </row>
    <row r="75" spans="1:10" s="466" customFormat="1" ht="12.75" customHeight="1">
      <c r="A75" s="516"/>
      <c r="B75" s="512"/>
      <c r="C75" s="512"/>
    </row>
    <row r="76" spans="1:10" s="466" customFormat="1" ht="13.5" customHeight="1">
      <c r="A76" s="750" t="s">
        <v>183</v>
      </c>
      <c r="B76" s="750"/>
      <c r="C76" s="750"/>
      <c r="D76" s="750"/>
      <c r="E76" s="750"/>
      <c r="F76" s="750"/>
      <c r="G76" s="750"/>
      <c r="H76" s="750"/>
      <c r="I76" s="750"/>
      <c r="J76" s="750"/>
    </row>
    <row r="77" spans="1:10" s="466" customFormat="1" ht="12" customHeight="1">
      <c r="A77" s="659"/>
      <c r="B77" s="659"/>
      <c r="C77" s="659"/>
      <c r="D77" s="659"/>
      <c r="E77" s="659"/>
      <c r="F77" s="659"/>
      <c r="G77" s="659"/>
      <c r="H77" s="659"/>
      <c r="I77" s="659"/>
      <c r="J77" s="659"/>
    </row>
    <row r="78" spans="1:10" s="466" customFormat="1" ht="22.5" customHeight="1">
      <c r="A78" s="750" t="s">
        <v>524</v>
      </c>
      <c r="B78" s="750"/>
      <c r="C78" s="750"/>
      <c r="D78" s="750"/>
      <c r="E78" s="750"/>
      <c r="F78" s="750"/>
      <c r="G78" s="750"/>
      <c r="H78" s="750"/>
      <c r="I78" s="750"/>
      <c r="J78" s="750"/>
    </row>
    <row r="79" spans="1:10" s="466" customFormat="1" ht="12.75" customHeight="1">
      <c r="A79" s="516"/>
      <c r="B79" s="512"/>
      <c r="C79" s="512"/>
    </row>
    <row r="80" spans="1:10" s="466" customFormat="1" ht="24.75" customHeight="1">
      <c r="A80" s="750" t="s">
        <v>184</v>
      </c>
      <c r="B80" s="750"/>
      <c r="C80" s="750"/>
      <c r="D80" s="750"/>
      <c r="E80" s="750"/>
      <c r="F80" s="750"/>
      <c r="G80" s="750"/>
      <c r="H80" s="750"/>
      <c r="I80" s="750"/>
      <c r="J80" s="750"/>
    </row>
    <row r="81" spans="1:3" s="466" customFormat="1" ht="12.75" customHeight="1">
      <c r="A81" s="516"/>
      <c r="B81" s="512"/>
      <c r="C81" s="512"/>
    </row>
    <row r="82" spans="1:3" s="466" customFormat="1" ht="16.5" customHeight="1">
      <c r="A82" s="749" t="s">
        <v>185</v>
      </c>
      <c r="B82" s="749"/>
      <c r="C82" s="749"/>
    </row>
    <row r="83" spans="1:3" s="466" customFormat="1" ht="12.75" customHeight="1">
      <c r="A83" s="655"/>
      <c r="B83" s="512"/>
      <c r="C83" s="512"/>
    </row>
    <row r="84" spans="1:3" s="466" customFormat="1" ht="21.75" customHeight="1">
      <c r="A84" s="517" t="s">
        <v>174</v>
      </c>
      <c r="B84" s="512"/>
      <c r="C84" s="512"/>
    </row>
    <row r="85" spans="1:3" s="466" customFormat="1" ht="12.75" customHeight="1">
      <c r="A85" s="516" t="s">
        <v>175</v>
      </c>
      <c r="B85" s="512"/>
      <c r="C85" s="512"/>
    </row>
  </sheetData>
  <mergeCells count="13">
    <mergeCell ref="A68:J68"/>
    <mergeCell ref="A64:C64"/>
    <mergeCell ref="A58:J58"/>
    <mergeCell ref="A60:J60"/>
    <mergeCell ref="A62:J62"/>
    <mergeCell ref="A66:J66"/>
    <mergeCell ref="A82:C82"/>
    <mergeCell ref="A74:C74"/>
    <mergeCell ref="A70:J70"/>
    <mergeCell ref="A72:J72"/>
    <mergeCell ref="A76:J76"/>
    <mergeCell ref="A78:J78"/>
    <mergeCell ref="A80:J80"/>
  </mergeCells>
  <phoneticPr fontId="3" type="noConversion"/>
  <pageMargins left="0.59055118110236227" right="0.59055118110236227" top="0.78740157480314965" bottom="0.59055118110236227" header="0.39370078740157483" footer="0.39370078740157483"/>
  <pageSetup paperSize="9" scale="65" firstPageNumber="13" orientation="landscape" useFirstPageNumber="1" r:id="rId1"/>
  <headerFooter alignWithMargins="0">
    <oddHeader>&amp;R&amp;12Les finances des groupements à fiscalité propre en 2017</oddHeader>
    <oddFooter>&amp;L&amp;12Direction Générale des Collectivités Locales / DESL&amp;C&amp;12 &amp;P&amp;R&amp;12Mise en ligne : mars 2019</oddFooter>
  </headerFooter>
  <rowBreaks count="1" manualBreakCount="1">
    <brk id="56" max="14" man="1"/>
  </rowBreaks>
</worksheet>
</file>

<file path=xl/worksheets/sheet7.xml><?xml version="1.0" encoding="utf-8"?>
<worksheet xmlns="http://schemas.openxmlformats.org/spreadsheetml/2006/main" xmlns:r="http://schemas.openxmlformats.org/officeDocument/2006/relationships">
  <sheetPr>
    <tabColor rgb="FF00B050"/>
  </sheetPr>
  <dimension ref="A1:J95"/>
  <sheetViews>
    <sheetView showGridLines="0" view="pageBreakPreview" zoomScale="55" zoomScaleNormal="100" zoomScaleSheetLayoutView="55" zoomScalePageLayoutView="55" workbookViewId="0">
      <selection activeCell="D20" sqref="D20"/>
    </sheetView>
  </sheetViews>
  <sheetFormatPr baseColWidth="10" defaultRowHeight="12.75"/>
  <cols>
    <col min="1" max="1" width="84.140625" customWidth="1"/>
    <col min="2" max="7" width="14.7109375" customWidth="1"/>
    <col min="8" max="9" width="16" customWidth="1"/>
    <col min="10" max="10" width="12.7109375" customWidth="1"/>
  </cols>
  <sheetData>
    <row r="1" spans="1:10">
      <c r="A1" s="211"/>
      <c r="B1" s="3"/>
      <c r="C1" s="3"/>
      <c r="D1" s="213"/>
      <c r="E1" s="3"/>
      <c r="F1" s="3"/>
      <c r="G1" s="213"/>
      <c r="H1" s="3"/>
      <c r="I1" s="3"/>
      <c r="J1" s="3"/>
    </row>
    <row r="2" spans="1:10" ht="21">
      <c r="A2" s="9" t="s">
        <v>661</v>
      </c>
      <c r="B2" s="3"/>
      <c r="C2" s="3"/>
      <c r="D2" s="213"/>
      <c r="E2" s="3"/>
      <c r="F2" s="3"/>
      <c r="G2" s="213"/>
      <c r="H2" s="3"/>
      <c r="I2" s="3"/>
      <c r="J2" s="3"/>
    </row>
    <row r="3" spans="1:10" ht="13.5" thickBot="1">
      <c r="A3" s="206"/>
      <c r="J3" s="32" t="s">
        <v>27</v>
      </c>
    </row>
    <row r="4" spans="1:10" ht="12.75" customHeight="1">
      <c r="A4" s="205" t="s">
        <v>291</v>
      </c>
      <c r="B4" s="530" t="s">
        <v>37</v>
      </c>
      <c r="C4" s="530" t="s">
        <v>99</v>
      </c>
      <c r="D4" s="530" t="s">
        <v>100</v>
      </c>
      <c r="E4" s="530" t="s">
        <v>101</v>
      </c>
      <c r="F4" s="530" t="s">
        <v>341</v>
      </c>
      <c r="G4" s="531">
        <v>300000</v>
      </c>
      <c r="H4" s="532" t="s">
        <v>358</v>
      </c>
      <c r="I4" s="532" t="s">
        <v>358</v>
      </c>
      <c r="J4" s="532" t="s">
        <v>64</v>
      </c>
    </row>
    <row r="5" spans="1:10" ht="12.75" customHeight="1">
      <c r="A5" s="204"/>
      <c r="B5" s="533" t="s">
        <v>633</v>
      </c>
      <c r="C5" s="533" t="s">
        <v>38</v>
      </c>
      <c r="D5" s="533" t="s">
        <v>38</v>
      </c>
      <c r="E5" s="533" t="s">
        <v>38</v>
      </c>
      <c r="F5" s="533" t="s">
        <v>38</v>
      </c>
      <c r="G5" s="533" t="s">
        <v>39</v>
      </c>
      <c r="H5" s="534" t="s">
        <v>356</v>
      </c>
      <c r="I5" s="534" t="s">
        <v>357</v>
      </c>
      <c r="J5" s="534" t="s">
        <v>115</v>
      </c>
    </row>
    <row r="6" spans="1:10" ht="12.75" customHeight="1" thickBot="1">
      <c r="A6" s="207" t="s">
        <v>68</v>
      </c>
      <c r="B6" s="535" t="s">
        <v>39</v>
      </c>
      <c r="C6" s="535" t="s">
        <v>102</v>
      </c>
      <c r="D6" s="535" t="s">
        <v>103</v>
      </c>
      <c r="E6" s="535" t="s">
        <v>104</v>
      </c>
      <c r="F6" s="535" t="s">
        <v>342</v>
      </c>
      <c r="G6" s="535" t="s">
        <v>105</v>
      </c>
      <c r="H6" s="536" t="s">
        <v>104</v>
      </c>
      <c r="I6" s="536" t="s">
        <v>105</v>
      </c>
      <c r="J6" s="536" t="s">
        <v>339</v>
      </c>
    </row>
    <row r="7" spans="1:10" ht="12.75" customHeight="1"/>
    <row r="8" spans="1:10" ht="14.25" customHeight="1">
      <c r="A8" s="329" t="s">
        <v>125</v>
      </c>
      <c r="B8" s="663">
        <v>7.7099209850000001</v>
      </c>
      <c r="C8" s="663">
        <v>4.3267492340000002</v>
      </c>
      <c r="D8" s="663">
        <v>6.8305139070000003</v>
      </c>
      <c r="E8" s="663">
        <v>6.7110457300000004</v>
      </c>
      <c r="F8" s="663">
        <v>7.6665021790000001</v>
      </c>
      <c r="G8" s="663">
        <v>2.9518214970000001</v>
      </c>
      <c r="H8" s="664">
        <v>6.4376672040000003</v>
      </c>
      <c r="I8" s="664">
        <v>4.6613745140000002</v>
      </c>
      <c r="J8" s="664">
        <v>5.2890836969999997</v>
      </c>
    </row>
    <row r="9" spans="1:10" ht="14.25" customHeight="1">
      <c r="A9" s="327" t="s">
        <v>126</v>
      </c>
      <c r="B9" s="665">
        <v>7.5900808350000002</v>
      </c>
      <c r="C9" s="665">
        <v>3.8072569500000002</v>
      </c>
      <c r="D9" s="665">
        <v>5.9275647769999997</v>
      </c>
      <c r="E9" s="665">
        <v>3.9547963300000002</v>
      </c>
      <c r="F9" s="665">
        <v>5.5142486010000002</v>
      </c>
      <c r="G9" s="665">
        <v>5.2802424490000002</v>
      </c>
      <c r="H9" s="666">
        <v>4.9463262349999999</v>
      </c>
      <c r="I9" s="666">
        <v>5.3743185420000001</v>
      </c>
      <c r="J9" s="666">
        <v>5.2122403860000004</v>
      </c>
    </row>
    <row r="10" spans="1:10" ht="14.25" customHeight="1">
      <c r="A10" s="327" t="s">
        <v>127</v>
      </c>
      <c r="B10" s="665">
        <v>7.7843070609999998</v>
      </c>
      <c r="C10" s="665">
        <v>8.3628836809999996</v>
      </c>
      <c r="D10" s="665">
        <v>10.215605242000001</v>
      </c>
      <c r="E10" s="665">
        <v>8.4030036199999998</v>
      </c>
      <c r="F10" s="665">
        <v>8.7272240790000009</v>
      </c>
      <c r="G10" s="665">
        <v>7.6598842090000003</v>
      </c>
      <c r="H10" s="666">
        <v>9.1257427559999993</v>
      </c>
      <c r="I10" s="666">
        <v>8.0869149940000007</v>
      </c>
      <c r="J10" s="666">
        <v>8.4932505030000005</v>
      </c>
    </row>
    <row r="11" spans="1:10" ht="14.25" customHeight="1">
      <c r="A11" s="327" t="s">
        <v>128</v>
      </c>
      <c r="B11" s="665">
        <v>-5.3487649340000001</v>
      </c>
      <c r="C11" s="665">
        <v>-5.5072376329999999</v>
      </c>
      <c r="D11" s="665">
        <v>-1.540665468</v>
      </c>
      <c r="E11" s="665">
        <v>-4.1867396320000001</v>
      </c>
      <c r="F11" s="665">
        <v>-0.91858286499999997</v>
      </c>
      <c r="G11" s="665">
        <v>-35.75740673</v>
      </c>
      <c r="H11" s="666">
        <v>-3.396134022</v>
      </c>
      <c r="I11" s="666">
        <v>-27.393434753000001</v>
      </c>
      <c r="J11" s="666">
        <v>-22.376462377999999</v>
      </c>
    </row>
    <row r="12" spans="1:10" ht="14.25" customHeight="1">
      <c r="A12" s="327" t="s">
        <v>129</v>
      </c>
      <c r="B12" s="665">
        <v>5.950516404</v>
      </c>
      <c r="C12" s="665">
        <v>1.126787741</v>
      </c>
      <c r="D12" s="665">
        <v>2.5310223820000002</v>
      </c>
      <c r="E12" s="665">
        <v>8.9229741530000002</v>
      </c>
      <c r="F12" s="665">
        <v>8.1370804260000007</v>
      </c>
      <c r="G12" s="665">
        <v>1.6856987670000001</v>
      </c>
      <c r="H12" s="666">
        <v>4.728464572</v>
      </c>
      <c r="I12" s="666">
        <v>3.5639772189999999</v>
      </c>
      <c r="J12" s="666">
        <v>3.9022274019999998</v>
      </c>
    </row>
    <row r="13" spans="1:10" ht="14.25" customHeight="1">
      <c r="A13" s="327" t="s">
        <v>130</v>
      </c>
      <c r="B13" s="665">
        <v>18.337896874999998</v>
      </c>
      <c r="C13" s="665">
        <v>0.45271069000000003</v>
      </c>
      <c r="D13" s="665">
        <v>8.5316638240000007</v>
      </c>
      <c r="E13" s="665">
        <v>5.4364145500000003</v>
      </c>
      <c r="F13" s="665">
        <v>13.502847280999999</v>
      </c>
      <c r="G13" s="665">
        <v>15.552681799</v>
      </c>
      <c r="H13" s="666">
        <v>6.7163453730000002</v>
      </c>
      <c r="I13" s="666">
        <v>14.594444957</v>
      </c>
      <c r="J13" s="666">
        <v>11.348152581000001</v>
      </c>
    </row>
    <row r="14" spans="1:10" ht="14.25" customHeight="1">
      <c r="A14" s="329" t="s">
        <v>131</v>
      </c>
      <c r="B14" s="663">
        <v>6.4925997869999996</v>
      </c>
      <c r="C14" s="663">
        <v>5.8844381309999996</v>
      </c>
      <c r="D14" s="663">
        <v>6.1049104840000004</v>
      </c>
      <c r="E14" s="663">
        <v>7.5248112530000002</v>
      </c>
      <c r="F14" s="663">
        <v>9.3252331480000006</v>
      </c>
      <c r="G14" s="663">
        <v>2.8173286549999998</v>
      </c>
      <c r="H14" s="664">
        <v>6.6124548599999997</v>
      </c>
      <c r="I14" s="664">
        <v>5.1340197759999997</v>
      </c>
      <c r="J14" s="664">
        <v>5.6442866399999998</v>
      </c>
    </row>
    <row r="15" spans="1:10" ht="14.25" customHeight="1">
      <c r="A15" s="327" t="s">
        <v>663</v>
      </c>
      <c r="B15" s="665">
        <v>7.5761590810000001</v>
      </c>
      <c r="C15" s="665">
        <v>6.0539987850000001</v>
      </c>
      <c r="D15" s="665">
        <v>7.6462621530000003</v>
      </c>
      <c r="E15" s="665">
        <v>9.3987721630000003</v>
      </c>
      <c r="F15" s="665">
        <v>12.814258604999999</v>
      </c>
      <c r="G15" s="665">
        <v>10.134525352000001</v>
      </c>
      <c r="H15" s="666">
        <v>7.9938202550000002</v>
      </c>
      <c r="I15" s="666">
        <v>11.163972395</v>
      </c>
      <c r="J15" s="666">
        <v>9.9319856479999995</v>
      </c>
    </row>
    <row r="16" spans="1:10" ht="14.25" customHeight="1">
      <c r="A16" s="452" t="s">
        <v>664</v>
      </c>
      <c r="B16" s="665">
        <v>6.8603738449999998</v>
      </c>
      <c r="C16" s="665">
        <v>6.1699931399999999</v>
      </c>
      <c r="D16" s="665">
        <v>9.5545115030000005</v>
      </c>
      <c r="E16" s="665">
        <v>12.672804406999999</v>
      </c>
      <c r="F16" s="665">
        <v>13.943047268999999</v>
      </c>
      <c r="G16" s="665">
        <v>9.0082492589999994</v>
      </c>
      <c r="H16" s="666">
        <v>9.8227719520000001</v>
      </c>
      <c r="I16" s="666">
        <v>11.034209955</v>
      </c>
      <c r="J16" s="666">
        <v>10.535727244</v>
      </c>
    </row>
    <row r="17" spans="1:10" ht="14.25" customHeight="1">
      <c r="A17" s="327" t="s">
        <v>133</v>
      </c>
      <c r="B17" s="665">
        <v>9.7227753929999992</v>
      </c>
      <c r="C17" s="665">
        <v>5.7576223200000003</v>
      </c>
      <c r="D17" s="665">
        <v>2.8137531739999999</v>
      </c>
      <c r="E17" s="665">
        <v>3.1628681059999999</v>
      </c>
      <c r="F17" s="665">
        <v>10.436492986999999</v>
      </c>
      <c r="G17" s="665">
        <v>11.87646852</v>
      </c>
      <c r="H17" s="666">
        <v>3.768043214</v>
      </c>
      <c r="I17" s="666">
        <v>11.389248025000001</v>
      </c>
      <c r="J17" s="666">
        <v>8.7644081459999992</v>
      </c>
    </row>
    <row r="18" spans="1:10" ht="14.25" customHeight="1">
      <c r="A18" s="327" t="s">
        <v>665</v>
      </c>
      <c r="B18" s="665">
        <v>3.4784305820000001</v>
      </c>
      <c r="C18" s="665">
        <v>7.3729153729999997</v>
      </c>
      <c r="D18" s="665">
        <v>2.3657372940000001</v>
      </c>
      <c r="E18" s="665">
        <v>4.5400028729999997</v>
      </c>
      <c r="F18" s="665">
        <v>-0.89973827699999998</v>
      </c>
      <c r="G18" s="665">
        <v>-3.7026600150000002</v>
      </c>
      <c r="H18" s="666">
        <v>3.9938230379999999</v>
      </c>
      <c r="I18" s="666">
        <v>-2.8487116019999998</v>
      </c>
      <c r="J18" s="666">
        <v>-1.2623199860000001</v>
      </c>
    </row>
    <row r="19" spans="1:10" ht="14.25" customHeight="1">
      <c r="A19" s="452" t="s">
        <v>666</v>
      </c>
      <c r="B19" s="665">
        <v>-0.40246552499999999</v>
      </c>
      <c r="C19" s="665">
        <v>3.1035039279999999</v>
      </c>
      <c r="D19" s="665">
        <v>-0.91053335899999999</v>
      </c>
      <c r="E19" s="665">
        <v>3.9936854020000001</v>
      </c>
      <c r="F19" s="665">
        <v>-2.1031191809999998</v>
      </c>
      <c r="G19" s="665">
        <v>-5.1978994360000002</v>
      </c>
      <c r="H19" s="666">
        <v>1.7677174609999999</v>
      </c>
      <c r="I19" s="666">
        <v>-4.3369482530000001</v>
      </c>
      <c r="J19" s="666">
        <v>-2.9898045780000002</v>
      </c>
    </row>
    <row r="20" spans="1:10" ht="14.25" customHeight="1">
      <c r="A20" s="327" t="s">
        <v>136</v>
      </c>
      <c r="B20" s="665">
        <v>278.59652888199997</v>
      </c>
      <c r="C20" s="665">
        <v>172.718041027</v>
      </c>
      <c r="D20" s="665">
        <v>435.88043436800001</v>
      </c>
      <c r="E20" s="665">
        <v>57.248600248999999</v>
      </c>
      <c r="F20" s="665">
        <v>15.820546925</v>
      </c>
      <c r="G20" s="665">
        <v>457.48648231599998</v>
      </c>
      <c r="H20" s="666">
        <v>157.38803504500001</v>
      </c>
      <c r="I20" s="666">
        <v>142.676640803</v>
      </c>
      <c r="J20" s="666">
        <v>146.105609173</v>
      </c>
    </row>
    <row r="21" spans="1:10" ht="14.25" customHeight="1">
      <c r="A21" s="327" t="s">
        <v>137</v>
      </c>
      <c r="B21" s="665">
        <v>10.348096478</v>
      </c>
      <c r="C21" s="665">
        <v>19.226525718000001</v>
      </c>
      <c r="D21" s="665">
        <v>10.827044269</v>
      </c>
      <c r="E21" s="665">
        <v>5.1658666860000002</v>
      </c>
      <c r="F21" s="665">
        <v>2.4608766050000002</v>
      </c>
      <c r="G21" s="665">
        <v>0.41226381299999998</v>
      </c>
      <c r="H21" s="666">
        <v>9.3347858539999997</v>
      </c>
      <c r="I21" s="666">
        <v>1.2996590720000001</v>
      </c>
      <c r="J21" s="666">
        <v>3.5935931820000002</v>
      </c>
    </row>
    <row r="22" spans="1:10" ht="14.25" customHeight="1">
      <c r="A22" s="327" t="s">
        <v>138</v>
      </c>
      <c r="B22" s="665">
        <v>5.0729297119999996</v>
      </c>
      <c r="C22" s="665">
        <v>-0.220323091</v>
      </c>
      <c r="D22" s="665">
        <v>5.6671678840000004</v>
      </c>
      <c r="E22" s="665">
        <v>6.6968150770000001</v>
      </c>
      <c r="F22" s="665">
        <v>-15.516870303999999</v>
      </c>
      <c r="G22" s="665">
        <v>74.773693516999998</v>
      </c>
      <c r="H22" s="666">
        <v>4.8986182239999998</v>
      </c>
      <c r="I22" s="666">
        <v>14.269476591</v>
      </c>
      <c r="J22" s="666">
        <v>8.1236633180000002</v>
      </c>
    </row>
    <row r="23" spans="1:10" ht="14.25" customHeight="1">
      <c r="A23" s="327" t="s">
        <v>139</v>
      </c>
      <c r="B23" s="665">
        <v>8.5196875999999993</v>
      </c>
      <c r="C23" s="665">
        <v>8.9854073169999999</v>
      </c>
      <c r="D23" s="665">
        <v>8.0064352620000001</v>
      </c>
      <c r="E23" s="665">
        <v>3.7275688420000002</v>
      </c>
      <c r="F23" s="665">
        <v>8.7585422570000002</v>
      </c>
      <c r="G23" s="665">
        <v>-2.2261535929999998</v>
      </c>
      <c r="H23" s="666">
        <v>6.6603771009999999</v>
      </c>
      <c r="I23" s="666">
        <v>2.0719876429999999</v>
      </c>
      <c r="J23" s="666">
        <v>3.7657817520000001</v>
      </c>
    </row>
    <row r="24" spans="1:10" ht="14.25" customHeight="1">
      <c r="A24" s="330" t="s">
        <v>140</v>
      </c>
      <c r="B24" s="667">
        <v>-4.1271273490000002</v>
      </c>
      <c r="C24" s="667">
        <v>1.881814426</v>
      </c>
      <c r="D24" s="667">
        <v>-6.0813840729999997</v>
      </c>
      <c r="E24" s="667">
        <v>12.738324822999999</v>
      </c>
      <c r="F24" s="667">
        <v>106.538061466</v>
      </c>
      <c r="G24" s="667">
        <v>-23.585430631000001</v>
      </c>
      <c r="H24" s="668">
        <v>1.132922075</v>
      </c>
      <c r="I24" s="668">
        <v>5.6985064889999997</v>
      </c>
      <c r="J24" s="668">
        <v>4.4505640529999999</v>
      </c>
    </row>
    <row r="25" spans="1:10" ht="14.25" customHeight="1">
      <c r="A25" s="329" t="s">
        <v>141</v>
      </c>
      <c r="B25" s="663">
        <v>0.13270773899999999</v>
      </c>
      <c r="C25" s="663">
        <v>16.293423731000001</v>
      </c>
      <c r="D25" s="663">
        <v>2.3751381110000001</v>
      </c>
      <c r="E25" s="663">
        <v>12.107643968</v>
      </c>
      <c r="F25" s="663">
        <v>17.527918657000001</v>
      </c>
      <c r="G25" s="663">
        <v>2.250562403</v>
      </c>
      <c r="H25" s="664">
        <v>7.5783167169999999</v>
      </c>
      <c r="I25" s="664">
        <v>7.2386096679999996</v>
      </c>
      <c r="J25" s="664">
        <v>7.3424706559999997</v>
      </c>
    </row>
    <row r="26" spans="1:10" ht="14.25" customHeight="1">
      <c r="A26" s="331" t="s">
        <v>142</v>
      </c>
      <c r="B26" s="669">
        <v>-10.918327481</v>
      </c>
      <c r="C26" s="669">
        <v>32.676720949</v>
      </c>
      <c r="D26" s="669">
        <v>1.5510790480000001</v>
      </c>
      <c r="E26" s="669">
        <v>11.696472302</v>
      </c>
      <c r="F26" s="669">
        <v>32.520733034999999</v>
      </c>
      <c r="G26" s="669">
        <v>-1.694841426</v>
      </c>
      <c r="H26" s="670">
        <v>7.9564884620000003</v>
      </c>
      <c r="I26" s="670">
        <v>8.8407703489999996</v>
      </c>
      <c r="J26" s="670">
        <v>8.5436171600000002</v>
      </c>
    </row>
    <row r="27" spans="1:10" ht="14.25" customHeight="1">
      <c r="A27" s="329" t="s">
        <v>143</v>
      </c>
      <c r="B27" s="663">
        <v>-11.479472722000001</v>
      </c>
      <c r="C27" s="663">
        <v>2.3494763829999998</v>
      </c>
      <c r="D27" s="663">
        <v>1.080894609</v>
      </c>
      <c r="E27" s="663">
        <v>2.8842579599999998</v>
      </c>
      <c r="F27" s="663">
        <v>6.0015150549999996</v>
      </c>
      <c r="G27" s="663">
        <v>14.626381871</v>
      </c>
      <c r="H27" s="664">
        <v>0.99258586699999996</v>
      </c>
      <c r="I27" s="664">
        <v>11.495140287</v>
      </c>
      <c r="J27" s="664">
        <v>7.9643163660000003</v>
      </c>
    </row>
    <row r="28" spans="1:10" ht="14.25" customHeight="1">
      <c r="A28" s="327" t="s">
        <v>144</v>
      </c>
      <c r="B28" s="665">
        <v>-6.2936259310000002</v>
      </c>
      <c r="C28" s="665">
        <v>1.0782228110000001</v>
      </c>
      <c r="D28" s="665">
        <v>2.0481197139999998</v>
      </c>
      <c r="E28" s="665">
        <v>0.18901378199999999</v>
      </c>
      <c r="F28" s="665">
        <v>3.5296807619999999</v>
      </c>
      <c r="G28" s="665">
        <v>26.948401010000001</v>
      </c>
      <c r="H28" s="666">
        <v>0.65623673599999999</v>
      </c>
      <c r="I28" s="666">
        <v>18.691169482999999</v>
      </c>
      <c r="J28" s="666">
        <v>11.935996198</v>
      </c>
    </row>
    <row r="29" spans="1:10" ht="14.25" customHeight="1">
      <c r="A29" s="327" t="s">
        <v>145</v>
      </c>
      <c r="B29" s="673">
        <v>8.50147634</v>
      </c>
      <c r="C29" s="665">
        <v>16.451314192000002</v>
      </c>
      <c r="D29" s="665">
        <v>7.3216441779999997</v>
      </c>
      <c r="E29" s="665">
        <v>1.5544068129999999</v>
      </c>
      <c r="F29" s="665">
        <v>0.32987982599999999</v>
      </c>
      <c r="G29" s="665">
        <v>-13.272093666</v>
      </c>
      <c r="H29" s="666">
        <v>5.8595985309999996</v>
      </c>
      <c r="I29" s="666">
        <v>-8.3848371769999996</v>
      </c>
      <c r="J29" s="666">
        <v>-5.0279402610000004</v>
      </c>
    </row>
    <row r="30" spans="1:10" ht="14.25" customHeight="1">
      <c r="A30" s="327" t="s">
        <v>146</v>
      </c>
      <c r="B30" s="665">
        <v>-56.492736231000002</v>
      </c>
      <c r="C30" s="665">
        <v>-2.9239811269999998</v>
      </c>
      <c r="D30" s="665">
        <v>-15.130717295</v>
      </c>
      <c r="E30" s="665">
        <v>39.408025246999998</v>
      </c>
      <c r="F30" s="665">
        <v>28.695489806000001</v>
      </c>
      <c r="G30" s="665">
        <v>2.328425739</v>
      </c>
      <c r="H30" s="666">
        <v>-4.4701187029999998</v>
      </c>
      <c r="I30" s="666">
        <v>13.773588968</v>
      </c>
      <c r="J30" s="666">
        <v>8.5112478950000003</v>
      </c>
    </row>
    <row r="31" spans="1:10" ht="14.25" customHeight="1">
      <c r="A31" s="329" t="s">
        <v>147</v>
      </c>
      <c r="B31" s="663">
        <v>-19.397725539</v>
      </c>
      <c r="C31" s="663">
        <v>-4.2206702719999996</v>
      </c>
      <c r="D31" s="663">
        <v>-9.3951780659999997</v>
      </c>
      <c r="E31" s="663">
        <v>0.409271369</v>
      </c>
      <c r="F31" s="663">
        <v>-10.889734749</v>
      </c>
      <c r="G31" s="663">
        <v>26.796494829</v>
      </c>
      <c r="H31" s="664">
        <v>-6.3209815699999998</v>
      </c>
      <c r="I31" s="664">
        <v>11.772051318999999</v>
      </c>
      <c r="J31" s="664">
        <v>5.239881735</v>
      </c>
    </row>
    <row r="32" spans="1:10" ht="14.25" customHeight="1">
      <c r="A32" s="327" t="s">
        <v>148</v>
      </c>
      <c r="B32" s="665">
        <v>-6.155433876</v>
      </c>
      <c r="C32" s="665">
        <v>5.2603296080000002</v>
      </c>
      <c r="D32" s="665">
        <v>-8.0531926370000004</v>
      </c>
      <c r="E32" s="665">
        <v>2.0625878040000001</v>
      </c>
      <c r="F32" s="665">
        <v>-14.995292838999999</v>
      </c>
      <c r="G32" s="665">
        <v>6.6911119829999999</v>
      </c>
      <c r="H32" s="666">
        <v>-2.5160635440000001</v>
      </c>
      <c r="I32" s="666">
        <v>-1.6254458860000001</v>
      </c>
      <c r="J32" s="666">
        <v>-1.9576147100000001</v>
      </c>
    </row>
    <row r="33" spans="1:10" ht="14.25" customHeight="1">
      <c r="A33" s="327" t="s">
        <v>149</v>
      </c>
      <c r="B33" s="665">
        <v>-27.342052449000001</v>
      </c>
      <c r="C33" s="665">
        <v>-4.8306593409999996</v>
      </c>
      <c r="D33" s="665">
        <v>-3.096650409</v>
      </c>
      <c r="E33" s="665">
        <v>3.5607790339999998</v>
      </c>
      <c r="F33" s="665">
        <v>1.3921097170000001</v>
      </c>
      <c r="G33" s="665">
        <v>8.0452216910000001</v>
      </c>
      <c r="H33" s="666">
        <v>-3.8126190000000002</v>
      </c>
      <c r="I33" s="666">
        <v>5.8179890519999997</v>
      </c>
      <c r="J33" s="666">
        <v>2.4034217280000001</v>
      </c>
    </row>
    <row r="34" spans="1:10" ht="14.25" customHeight="1">
      <c r="A34" s="330" t="s">
        <v>150</v>
      </c>
      <c r="B34" s="667">
        <v>-11.201904476999999</v>
      </c>
      <c r="C34" s="667">
        <v>-12.845996617000001</v>
      </c>
      <c r="D34" s="667">
        <v>-21.362193455</v>
      </c>
      <c r="E34" s="667">
        <v>-6.2572725719999998</v>
      </c>
      <c r="F34" s="667">
        <v>-23.233175393</v>
      </c>
      <c r="G34" s="667">
        <v>102.188910659</v>
      </c>
      <c r="H34" s="668">
        <v>-14.468426226</v>
      </c>
      <c r="I34" s="668">
        <v>34.970274775999997</v>
      </c>
      <c r="J34" s="668">
        <v>17.028117465000001</v>
      </c>
    </row>
    <row r="35" spans="1:10" ht="14.25" customHeight="1">
      <c r="A35" s="332" t="s">
        <v>151</v>
      </c>
      <c r="B35" s="663">
        <v>2.157510587</v>
      </c>
      <c r="C35" s="663">
        <v>3.8510990879999998</v>
      </c>
      <c r="D35" s="663">
        <v>5.3960186940000003</v>
      </c>
      <c r="E35" s="663">
        <v>5.8115910719999997</v>
      </c>
      <c r="F35" s="663">
        <v>7.2337754890000001</v>
      </c>
      <c r="G35" s="663">
        <v>5.9816849190000001</v>
      </c>
      <c r="H35" s="664">
        <v>5.1020034799999996</v>
      </c>
      <c r="I35" s="664">
        <v>6.4358405760000004</v>
      </c>
      <c r="J35" s="664">
        <v>5.9703273259999996</v>
      </c>
    </row>
    <row r="36" spans="1:10" ht="14.25" customHeight="1">
      <c r="A36" s="332" t="s">
        <v>152</v>
      </c>
      <c r="B36" s="663">
        <v>2.7652537549999998</v>
      </c>
      <c r="C36" s="663">
        <v>4.7268400799999997</v>
      </c>
      <c r="D36" s="663">
        <v>4.4139528319999997</v>
      </c>
      <c r="E36" s="663">
        <v>6.8818239749999996</v>
      </c>
      <c r="F36" s="663">
        <v>7.1110351789999999</v>
      </c>
      <c r="G36" s="663">
        <v>5.0477348869999998</v>
      </c>
      <c r="H36" s="664">
        <v>5.2499849999999997</v>
      </c>
      <c r="I36" s="664">
        <v>5.7909480110000002</v>
      </c>
      <c r="J36" s="664">
        <v>5.6033702779999999</v>
      </c>
    </row>
    <row r="37" spans="1:10" ht="14.25" customHeight="1">
      <c r="A37" s="331"/>
      <c r="B37" s="669"/>
      <c r="C37" s="669"/>
      <c r="D37" s="669"/>
      <c r="E37" s="669"/>
      <c r="F37" s="669"/>
      <c r="G37" s="669"/>
      <c r="H37" s="670"/>
      <c r="I37" s="670"/>
      <c r="J37" s="670"/>
    </row>
    <row r="38" spans="1:10" ht="14.25" customHeight="1">
      <c r="A38" s="327" t="s">
        <v>154</v>
      </c>
      <c r="B38" s="665">
        <v>15.400735276000001</v>
      </c>
      <c r="C38" s="665">
        <v>-0.77023990600000003</v>
      </c>
      <c r="D38" s="665">
        <v>3.9175293149999999</v>
      </c>
      <c r="E38" s="665">
        <v>12.859864148</v>
      </c>
      <c r="F38" s="665">
        <v>1.6485285919999999</v>
      </c>
      <c r="G38" s="665">
        <v>7.2810312609999999</v>
      </c>
      <c r="H38" s="666">
        <v>6.9431395570000003</v>
      </c>
      <c r="I38" s="666">
        <v>5.3164643759999999</v>
      </c>
      <c r="J38" s="666">
        <v>5.7483822160000004</v>
      </c>
    </row>
    <row r="39" spans="1:10" ht="14.25" customHeight="1">
      <c r="A39" s="327" t="s">
        <v>155</v>
      </c>
      <c r="B39" s="665">
        <v>64.622530456999996</v>
      </c>
      <c r="C39" s="665">
        <v>-17.715513393999998</v>
      </c>
      <c r="D39" s="665">
        <v>-12.530479356000001</v>
      </c>
      <c r="E39" s="665">
        <v>8.3543562950000005</v>
      </c>
      <c r="F39" s="665">
        <v>11.491957467000001</v>
      </c>
      <c r="G39" s="665">
        <v>14.660715649</v>
      </c>
      <c r="H39" s="666">
        <v>-2.8115148219999999</v>
      </c>
      <c r="I39" s="666">
        <v>13.563874682</v>
      </c>
      <c r="J39" s="666">
        <v>8.5630068959999992</v>
      </c>
    </row>
    <row r="40" spans="1:10" ht="14.25" customHeight="1">
      <c r="A40" s="330"/>
      <c r="B40" s="667"/>
      <c r="C40" s="667"/>
      <c r="D40" s="667"/>
      <c r="E40" s="667"/>
      <c r="F40" s="667"/>
      <c r="G40" s="667"/>
      <c r="H40" s="668"/>
      <c r="I40" s="668"/>
      <c r="J40" s="668"/>
    </row>
    <row r="41" spans="1:10" ht="14.25" customHeight="1">
      <c r="A41" s="332" t="s">
        <v>157</v>
      </c>
      <c r="B41" s="663">
        <v>2.8730224350000002</v>
      </c>
      <c r="C41" s="663">
        <v>3.6074014249999999</v>
      </c>
      <c r="D41" s="663">
        <v>5.3244846990000001</v>
      </c>
      <c r="E41" s="663">
        <v>6.1344545720000001</v>
      </c>
      <c r="F41" s="663">
        <v>6.855334289</v>
      </c>
      <c r="G41" s="663">
        <v>6.0748457419999999</v>
      </c>
      <c r="H41" s="664">
        <v>5.1912924719999998</v>
      </c>
      <c r="I41" s="664">
        <v>6.3571790630000002</v>
      </c>
      <c r="J41" s="664">
        <v>5.9563920809999997</v>
      </c>
    </row>
    <row r="42" spans="1:10" ht="14.25" customHeight="1">
      <c r="A42" s="332" t="s">
        <v>158</v>
      </c>
      <c r="B42" s="663">
        <v>6.1187914470000004</v>
      </c>
      <c r="C42" s="663">
        <v>3.0990806129999999</v>
      </c>
      <c r="D42" s="663">
        <v>3.3729227439999998</v>
      </c>
      <c r="E42" s="663">
        <v>6.9569177130000002</v>
      </c>
      <c r="F42" s="663">
        <v>7.408324393</v>
      </c>
      <c r="G42" s="663">
        <v>5.7385210459999998</v>
      </c>
      <c r="H42" s="664">
        <v>4.7740000020000002</v>
      </c>
      <c r="I42" s="664">
        <v>6.3383404189999997</v>
      </c>
      <c r="J42" s="664">
        <v>5.8002118600000001</v>
      </c>
    </row>
    <row r="43" spans="1:10" ht="14.25" customHeight="1">
      <c r="A43" s="330"/>
      <c r="B43" s="667"/>
      <c r="C43" s="667"/>
      <c r="D43" s="667"/>
      <c r="E43" s="667"/>
      <c r="F43" s="667"/>
      <c r="G43" s="667"/>
      <c r="H43" s="668"/>
      <c r="I43" s="668"/>
      <c r="J43" s="668"/>
    </row>
    <row r="44" spans="1:10" s="7" customFormat="1" ht="14.25" customHeight="1">
      <c r="A44" s="333" t="s">
        <v>241</v>
      </c>
      <c r="B44" s="669">
        <v>7.6368641650000004</v>
      </c>
      <c r="C44" s="669">
        <v>1.9378605929999999</v>
      </c>
      <c r="D44" s="669">
        <v>3.707747645</v>
      </c>
      <c r="E44" s="669">
        <v>1.4645901720000001</v>
      </c>
      <c r="F44" s="669">
        <v>4.8461177160000002</v>
      </c>
      <c r="G44" s="669">
        <v>4.1379539699999999</v>
      </c>
      <c r="H44" s="670">
        <v>2.8276522719999999</v>
      </c>
      <c r="I44" s="670">
        <v>4.3710325259999996</v>
      </c>
      <c r="J44" s="670">
        <v>3.9990881840000001</v>
      </c>
    </row>
    <row r="45" spans="1:10" ht="14.25" customHeight="1">
      <c r="A45" s="329" t="s">
        <v>160</v>
      </c>
      <c r="B45" s="665"/>
      <c r="C45" s="665"/>
      <c r="D45" s="665"/>
      <c r="E45" s="665"/>
      <c r="F45" s="665"/>
      <c r="G45" s="665"/>
      <c r="H45" s="666"/>
      <c r="I45" s="666"/>
      <c r="J45" s="666"/>
    </row>
    <row r="46" spans="1:10" ht="15.75" customHeight="1">
      <c r="A46" s="327" t="s">
        <v>667</v>
      </c>
      <c r="B46" s="665">
        <v>-0.95945804599999995</v>
      </c>
      <c r="C46" s="665">
        <v>1.279627361</v>
      </c>
      <c r="D46" s="665">
        <v>-0.57248198699999997</v>
      </c>
      <c r="E46" s="665">
        <v>0.64269439799999994</v>
      </c>
      <c r="F46" s="665">
        <v>1.2620376209999999</v>
      </c>
      <c r="G46" s="665">
        <v>-0.105720286</v>
      </c>
      <c r="H46" s="666">
        <v>0.13882433799999999</v>
      </c>
      <c r="I46" s="666">
        <v>0.36711782500000001</v>
      </c>
      <c r="J46" s="666">
        <v>0.27806382299999999</v>
      </c>
    </row>
    <row r="47" spans="1:10" ht="15.75" customHeight="1">
      <c r="A47" s="327" t="s">
        <v>668</v>
      </c>
      <c r="B47" s="665">
        <v>-1.523739274</v>
      </c>
      <c r="C47" s="665">
        <v>1.680352702</v>
      </c>
      <c r="D47" s="665">
        <v>-0.45556841599999998</v>
      </c>
      <c r="E47" s="665">
        <v>0.37826702899999998</v>
      </c>
      <c r="F47" s="665">
        <v>1.8356342489999999</v>
      </c>
      <c r="G47" s="665">
        <v>-0.47170620699999999</v>
      </c>
      <c r="H47" s="666">
        <v>0.121086742</v>
      </c>
      <c r="I47" s="666">
        <v>0.35265005999999999</v>
      </c>
      <c r="J47" s="666">
        <v>0.27073946300000001</v>
      </c>
    </row>
    <row r="48" spans="1:10" ht="14.25" customHeight="1">
      <c r="A48" s="327" t="s">
        <v>669</v>
      </c>
      <c r="B48" s="665">
        <v>0.63619499700000004</v>
      </c>
      <c r="C48" s="665">
        <v>-2.270625882</v>
      </c>
      <c r="D48" s="665">
        <v>-1.3421534900000001</v>
      </c>
      <c r="E48" s="665">
        <v>-3.413372013</v>
      </c>
      <c r="F48" s="665">
        <v>-3.7760461219999999</v>
      </c>
      <c r="G48" s="665">
        <v>1.3337556880000001</v>
      </c>
      <c r="H48" s="666">
        <v>-2.1319251299999999</v>
      </c>
      <c r="I48" s="666">
        <v>-0.72343212700000004</v>
      </c>
      <c r="J48" s="666">
        <v>-1.3393652540000001</v>
      </c>
    </row>
    <row r="49" spans="1:10" ht="14.25" customHeight="1">
      <c r="A49" s="327" t="s">
        <v>670</v>
      </c>
      <c r="B49" s="665">
        <v>0.27619355800000001</v>
      </c>
      <c r="C49" s="665">
        <v>-0.57771668600000003</v>
      </c>
      <c r="D49" s="665">
        <v>4.7482498999999997E-2</v>
      </c>
      <c r="E49" s="665">
        <v>-0.38129023000000001</v>
      </c>
      <c r="F49" s="665">
        <v>-0.59124663499999996</v>
      </c>
      <c r="G49" s="665">
        <v>9.9939834000000005E-2</v>
      </c>
      <c r="H49" s="666">
        <v>-0.17306439600000001</v>
      </c>
      <c r="I49" s="666">
        <v>-0.14534712799999999</v>
      </c>
      <c r="J49" s="666">
        <v>-0.15485864999999999</v>
      </c>
    </row>
    <row r="50" spans="1:10" ht="14.25" customHeight="1">
      <c r="A50" s="327" t="s">
        <v>308</v>
      </c>
      <c r="B50" s="665">
        <v>8.093132593</v>
      </c>
      <c r="C50" s="665">
        <v>4.4843833310000001</v>
      </c>
      <c r="D50" s="665">
        <v>6.4525046469999996</v>
      </c>
      <c r="E50" s="665">
        <v>6.1630902980000002</v>
      </c>
      <c r="F50" s="665">
        <v>7.206084121</v>
      </c>
      <c r="G50" s="665">
        <v>2.2444966289999999</v>
      </c>
      <c r="H50" s="666">
        <v>6.133569058</v>
      </c>
      <c r="I50" s="666">
        <v>4.0486326970000004</v>
      </c>
      <c r="J50" s="666">
        <v>4.8046556770000004</v>
      </c>
    </row>
    <row r="51" spans="1:10" ht="14.25" customHeight="1">
      <c r="A51" s="327" t="s">
        <v>312</v>
      </c>
      <c r="B51" s="665">
        <v>11.176596231</v>
      </c>
      <c r="C51" s="665">
        <v>11.961408643</v>
      </c>
      <c r="D51" s="665">
        <v>8.8527691770000008</v>
      </c>
      <c r="E51" s="665">
        <v>9.8574270970000004</v>
      </c>
      <c r="F51" s="665">
        <v>4.4497442380000001</v>
      </c>
      <c r="G51" s="665">
        <v>1.6489454079999999</v>
      </c>
      <c r="H51" s="666">
        <v>9.8014545000000002</v>
      </c>
      <c r="I51" s="666">
        <v>2.656329951</v>
      </c>
      <c r="J51" s="666">
        <v>5.2124922180000004</v>
      </c>
    </row>
    <row r="52" spans="1:10" ht="14.25" customHeight="1">
      <c r="A52" s="327" t="s">
        <v>309</v>
      </c>
      <c r="B52" s="665">
        <v>7.179077071</v>
      </c>
      <c r="C52" s="665">
        <v>6.271623301</v>
      </c>
      <c r="D52" s="665">
        <v>9.1283434129999996</v>
      </c>
      <c r="E52" s="665">
        <v>12.013885553</v>
      </c>
      <c r="F52" s="665">
        <v>13.457946677000001</v>
      </c>
      <c r="G52" s="665">
        <v>8.2725165169999997</v>
      </c>
      <c r="H52" s="666">
        <v>9.4498789349999992</v>
      </c>
      <c r="I52" s="666">
        <v>10.395088662999999</v>
      </c>
      <c r="J52" s="666">
        <v>10.013829660000001</v>
      </c>
    </row>
    <row r="53" spans="1:10" ht="14.25" customHeight="1">
      <c r="A53" s="327" t="s">
        <v>310</v>
      </c>
      <c r="B53" s="665">
        <v>6.8102061550000004</v>
      </c>
      <c r="C53" s="665">
        <v>5.9857949479999997</v>
      </c>
      <c r="D53" s="665">
        <v>5.6921613750000004</v>
      </c>
      <c r="E53" s="665">
        <v>6.8959982420000001</v>
      </c>
      <c r="F53" s="665">
        <v>8.8597924159999994</v>
      </c>
      <c r="G53" s="665">
        <v>2.1233804850000002</v>
      </c>
      <c r="H53" s="666">
        <v>6.2504621760000001</v>
      </c>
      <c r="I53" s="666">
        <v>4.5288604240000003</v>
      </c>
      <c r="J53" s="666">
        <v>5.145484132</v>
      </c>
    </row>
    <row r="54" spans="1:10" ht="14.25" customHeight="1">
      <c r="A54" s="327" t="s">
        <v>313</v>
      </c>
      <c r="B54" s="665">
        <v>-10.283405047</v>
      </c>
      <c r="C54" s="665">
        <v>1.9262250919999999</v>
      </c>
      <c r="D54" s="665">
        <v>0.169762832</v>
      </c>
      <c r="E54" s="665">
        <v>0.109703932</v>
      </c>
      <c r="F54" s="665">
        <v>1.436705699</v>
      </c>
      <c r="G54" s="665">
        <v>25.344582011</v>
      </c>
      <c r="H54" s="666">
        <v>-0.35532397399999999</v>
      </c>
      <c r="I54" s="666">
        <v>16.813373082999998</v>
      </c>
      <c r="J54" s="666">
        <v>10.372883216</v>
      </c>
    </row>
    <row r="55" spans="1:10" ht="14.25" customHeight="1">
      <c r="A55" s="327" t="s">
        <v>311</v>
      </c>
      <c r="B55" s="665">
        <v>7.957883217</v>
      </c>
      <c r="C55" s="665">
        <v>2.035439588</v>
      </c>
      <c r="D55" s="665">
        <v>3.3043235219999998</v>
      </c>
      <c r="E55" s="665">
        <v>0.87121778100000002</v>
      </c>
      <c r="F55" s="665">
        <v>4.3997463489999999</v>
      </c>
      <c r="G55" s="665">
        <v>3.4350924620000001</v>
      </c>
      <c r="H55" s="666">
        <v>2.4785105340000002</v>
      </c>
      <c r="I55" s="666">
        <v>3.770264987</v>
      </c>
      <c r="J55" s="666">
        <v>3.5080535269999999</v>
      </c>
    </row>
    <row r="56" spans="1:10" ht="14.25" customHeight="1">
      <c r="A56" s="327" t="s">
        <v>314</v>
      </c>
      <c r="B56" s="665">
        <v>-0.105423184</v>
      </c>
      <c r="C56" s="665">
        <v>3.202198723</v>
      </c>
      <c r="D56" s="665">
        <v>-1.2959923250000001</v>
      </c>
      <c r="E56" s="665">
        <v>3.3855226749999998</v>
      </c>
      <c r="F56" s="665">
        <v>-2.5199048999999998</v>
      </c>
      <c r="G56" s="665">
        <v>-5.8377501799999996</v>
      </c>
      <c r="H56" s="666">
        <v>1.4221746319999999</v>
      </c>
      <c r="I56" s="666">
        <v>-4.8875919980000004</v>
      </c>
      <c r="J56" s="666">
        <v>-3.447840979</v>
      </c>
    </row>
    <row r="57" spans="1:10" ht="14.25" customHeight="1">
      <c r="A57" s="345" t="s">
        <v>751</v>
      </c>
      <c r="B57" s="671">
        <v>2.6185226999999998E-2</v>
      </c>
      <c r="C57" s="671">
        <v>1.4157080420000001</v>
      </c>
      <c r="D57" s="671">
        <v>1.2393958460000001</v>
      </c>
      <c r="E57" s="671">
        <v>0.61711629099999998</v>
      </c>
      <c r="F57" s="671">
        <v>0.35668029600000001</v>
      </c>
      <c r="G57" s="671">
        <v>1.4122660410000001</v>
      </c>
      <c r="H57" s="672">
        <v>0.97411853199999998</v>
      </c>
      <c r="I57" s="672">
        <v>1.073926833</v>
      </c>
      <c r="J57" s="672">
        <v>1.060474374</v>
      </c>
    </row>
    <row r="58" spans="1:10" ht="14.25" customHeight="1">
      <c r="A58" s="345" t="s">
        <v>752</v>
      </c>
      <c r="B58" s="671">
        <v>1.5695380729999999</v>
      </c>
      <c r="C58" s="671">
        <v>-1.626771392</v>
      </c>
      <c r="D58" s="671">
        <v>0.48444421999999998</v>
      </c>
      <c r="E58" s="671">
        <v>-0.31621438099999999</v>
      </c>
      <c r="F58" s="671">
        <v>-1.8353174809999999</v>
      </c>
      <c r="G58" s="671">
        <v>0.46183792000000001</v>
      </c>
      <c r="H58" s="672">
        <v>-7.5180448999999996E-2</v>
      </c>
      <c r="I58" s="672">
        <v>-0.360496594</v>
      </c>
      <c r="J58" s="672">
        <v>-0.26041467000000001</v>
      </c>
    </row>
    <row r="59" spans="1:10" ht="14.25" customHeight="1">
      <c r="A59" s="345" t="s">
        <v>753</v>
      </c>
      <c r="B59" s="671">
        <v>-4.5794190659999998</v>
      </c>
      <c r="C59" s="671">
        <v>-0.913814711</v>
      </c>
      <c r="D59" s="671">
        <v>-1.185020816</v>
      </c>
      <c r="E59" s="671">
        <v>-1.279025662</v>
      </c>
      <c r="F59" s="671">
        <v>-1.332678528</v>
      </c>
      <c r="G59" s="671">
        <v>4.406605237</v>
      </c>
      <c r="H59" s="672">
        <v>-1.3854044000000001</v>
      </c>
      <c r="I59" s="672">
        <v>2.2844103589999998</v>
      </c>
      <c r="J59" s="672">
        <v>1.0152035269999999</v>
      </c>
    </row>
    <row r="60" spans="1:10" ht="12.75" customHeight="1">
      <c r="A60" s="210" t="s">
        <v>698</v>
      </c>
      <c r="B60" s="328"/>
      <c r="C60" s="328"/>
      <c r="D60" s="328"/>
      <c r="E60" s="328"/>
      <c r="F60" s="328"/>
      <c r="G60" s="328"/>
      <c r="H60" s="336"/>
      <c r="I60" s="336"/>
      <c r="J60" s="336"/>
    </row>
    <row r="61" spans="1:10" ht="12.75" customHeight="1">
      <c r="A61" s="210" t="s">
        <v>673</v>
      </c>
      <c r="B61" s="328"/>
      <c r="C61" s="328"/>
      <c r="D61" s="328"/>
      <c r="E61" s="328"/>
      <c r="F61" s="328"/>
      <c r="G61" s="328"/>
      <c r="H61" s="336"/>
      <c r="I61" s="336"/>
      <c r="J61" s="336"/>
    </row>
    <row r="62" spans="1:10">
      <c r="A62" s="243" t="s">
        <v>671</v>
      </c>
      <c r="B62" s="197"/>
      <c r="C62" s="197"/>
      <c r="D62" s="212"/>
      <c r="E62" s="197"/>
      <c r="F62" s="197"/>
      <c r="G62" s="212"/>
      <c r="H62" s="197"/>
      <c r="I62" s="197"/>
      <c r="J62" s="197"/>
    </row>
    <row r="63" spans="1:10">
      <c r="A63" s="243" t="s">
        <v>672</v>
      </c>
      <c r="B63" s="197"/>
      <c r="C63" s="197"/>
      <c r="D63" s="212"/>
      <c r="E63" s="197"/>
      <c r="F63" s="197"/>
      <c r="G63" s="212"/>
      <c r="H63" s="197"/>
      <c r="I63" s="197"/>
      <c r="J63" s="197"/>
    </row>
    <row r="64" spans="1:10" ht="15" customHeight="1">
      <c r="A64" s="243" t="s">
        <v>255</v>
      </c>
      <c r="B64" s="197"/>
      <c r="C64" s="197"/>
      <c r="D64" s="212"/>
      <c r="E64" s="197"/>
      <c r="F64" s="197"/>
      <c r="G64" s="212"/>
      <c r="H64" s="197"/>
      <c r="I64" s="197"/>
      <c r="J64" s="197"/>
    </row>
    <row r="65" spans="1:10">
      <c r="A65" s="243" t="s">
        <v>662</v>
      </c>
      <c r="B65" s="3"/>
      <c r="C65" s="3"/>
      <c r="D65" s="213"/>
      <c r="E65" s="3"/>
      <c r="F65" s="3"/>
      <c r="G65" s="213"/>
      <c r="H65" s="3"/>
      <c r="I65" s="3"/>
      <c r="J65" s="3"/>
    </row>
    <row r="66" spans="1:10" s="466" customFormat="1" ht="12.75" customHeight="1">
      <c r="A66" s="211"/>
      <c r="B66" s="3"/>
      <c r="C66" s="3"/>
      <c r="D66" s="213"/>
      <c r="E66" s="3"/>
      <c r="F66" s="3"/>
      <c r="G66" s="213"/>
      <c r="H66" s="3"/>
      <c r="I66" s="3"/>
      <c r="J66" s="3"/>
    </row>
    <row r="67" spans="1:10" s="466" customFormat="1" ht="24.75" customHeight="1">
      <c r="A67" s="511" t="s">
        <v>172</v>
      </c>
      <c r="B67" s="512"/>
      <c r="C67" s="512"/>
    </row>
    <row r="68" spans="1:10" s="466" customFormat="1" ht="12.75" customHeight="1">
      <c r="A68" s="751" t="s">
        <v>173</v>
      </c>
      <c r="B68" s="751"/>
      <c r="C68" s="751"/>
      <c r="D68" s="751"/>
      <c r="E68" s="751"/>
      <c r="F68" s="751"/>
      <c r="G68" s="751"/>
      <c r="H68" s="751"/>
      <c r="I68" s="751"/>
      <c r="J68" s="751"/>
    </row>
    <row r="69" spans="1:10" s="466" customFormat="1" ht="24.75" customHeight="1">
      <c r="A69" s="513"/>
      <c r="B69" s="514"/>
      <c r="C69" s="514"/>
    </row>
    <row r="70" spans="1:10" s="466" customFormat="1" ht="12.75" customHeight="1">
      <c r="A70" s="752" t="s">
        <v>176</v>
      </c>
      <c r="B70" s="752"/>
      <c r="C70" s="752"/>
      <c r="D70" s="752"/>
      <c r="E70" s="752"/>
      <c r="F70" s="752"/>
      <c r="G70" s="752"/>
      <c r="H70" s="752"/>
      <c r="I70" s="752"/>
      <c r="J70" s="752"/>
    </row>
    <row r="71" spans="1:10" s="466" customFormat="1" ht="17.25" customHeight="1">
      <c r="A71" s="513"/>
      <c r="B71" s="514"/>
      <c r="C71" s="514"/>
    </row>
    <row r="72" spans="1:10" s="466" customFormat="1" ht="12.75" customHeight="1">
      <c r="A72" s="750" t="s">
        <v>177</v>
      </c>
      <c r="B72" s="750"/>
      <c r="C72" s="750"/>
      <c r="D72" s="750"/>
      <c r="E72" s="750"/>
      <c r="F72" s="750"/>
      <c r="G72" s="750"/>
      <c r="H72" s="750"/>
      <c r="I72" s="750"/>
      <c r="J72" s="750"/>
    </row>
    <row r="73" spans="1:10" s="466" customFormat="1" ht="12.75" customHeight="1">
      <c r="A73" s="515"/>
      <c r="B73" s="512"/>
      <c r="C73" s="512"/>
    </row>
    <row r="74" spans="1:10" s="466" customFormat="1" ht="12.75" customHeight="1">
      <c r="A74" s="749" t="s">
        <v>178</v>
      </c>
      <c r="B74" s="749"/>
      <c r="C74" s="749"/>
    </row>
    <row r="75" spans="1:10" s="466" customFormat="1" ht="15.75" customHeight="1">
      <c r="A75" s="654"/>
      <c r="B75" s="654"/>
      <c r="C75" s="654"/>
    </row>
    <row r="76" spans="1:10" s="466" customFormat="1" ht="12.75" customHeight="1">
      <c r="A76" s="750" t="s">
        <v>517</v>
      </c>
      <c r="B76" s="750"/>
      <c r="C76" s="750"/>
      <c r="D76" s="750"/>
      <c r="E76" s="750"/>
      <c r="F76" s="750"/>
      <c r="G76" s="750"/>
      <c r="H76" s="750"/>
      <c r="I76" s="750"/>
      <c r="J76" s="750"/>
    </row>
    <row r="77" spans="1:10" s="466" customFormat="1" ht="15" customHeight="1">
      <c r="A77" s="512"/>
      <c r="B77" s="512"/>
      <c r="C77" s="512"/>
    </row>
    <row r="78" spans="1:10" s="466" customFormat="1" ht="12.75" customHeight="1">
      <c r="A78" s="750" t="s">
        <v>179</v>
      </c>
      <c r="B78" s="750"/>
      <c r="C78" s="750"/>
      <c r="D78" s="750"/>
      <c r="E78" s="750"/>
      <c r="F78" s="750"/>
      <c r="G78" s="750"/>
      <c r="H78" s="750"/>
      <c r="I78" s="750"/>
      <c r="J78" s="750"/>
    </row>
    <row r="79" spans="1:10" s="466" customFormat="1" ht="27" customHeight="1">
      <c r="A79" s="512"/>
      <c r="B79" s="512"/>
      <c r="C79" s="512"/>
    </row>
    <row r="80" spans="1:10" s="466" customFormat="1" ht="12.75" customHeight="1">
      <c r="A80" s="750" t="s">
        <v>180</v>
      </c>
      <c r="B80" s="750"/>
      <c r="C80" s="750"/>
      <c r="D80" s="750"/>
      <c r="E80" s="750"/>
      <c r="F80" s="750"/>
      <c r="G80" s="750"/>
      <c r="H80" s="750"/>
      <c r="I80" s="750"/>
      <c r="J80" s="750"/>
    </row>
    <row r="81" spans="1:10" s="466" customFormat="1" ht="15" customHeight="1">
      <c r="A81" s="515"/>
      <c r="B81" s="512"/>
      <c r="C81" s="512"/>
    </row>
    <row r="82" spans="1:10" s="466" customFormat="1" ht="12.75" customHeight="1">
      <c r="A82" s="750" t="s">
        <v>181</v>
      </c>
      <c r="B82" s="750"/>
      <c r="C82" s="750"/>
      <c r="D82" s="750"/>
      <c r="E82" s="750"/>
      <c r="F82" s="750"/>
      <c r="G82" s="750"/>
      <c r="H82" s="750"/>
      <c r="I82" s="750"/>
      <c r="J82" s="750"/>
    </row>
    <row r="83" spans="1:10" s="466" customFormat="1" ht="19.5" customHeight="1">
      <c r="A83" s="516"/>
      <c r="B83" s="512"/>
      <c r="C83" s="512"/>
    </row>
    <row r="84" spans="1:10" s="466" customFormat="1" ht="12.75" customHeight="1">
      <c r="A84" s="749" t="s">
        <v>182</v>
      </c>
      <c r="B84" s="749"/>
      <c r="C84" s="749"/>
    </row>
    <row r="85" spans="1:10" s="466" customFormat="1" ht="13.5" customHeight="1">
      <c r="A85" s="516"/>
      <c r="B85" s="512"/>
      <c r="C85" s="512"/>
    </row>
    <row r="86" spans="1:10" s="466" customFormat="1" ht="12" customHeight="1">
      <c r="A86" s="750" t="s">
        <v>183</v>
      </c>
      <c r="B86" s="750"/>
      <c r="C86" s="750"/>
      <c r="D86" s="750"/>
      <c r="E86" s="750"/>
      <c r="F86" s="750"/>
      <c r="G86" s="750"/>
      <c r="H86" s="750"/>
      <c r="I86" s="750"/>
      <c r="J86" s="750"/>
    </row>
    <row r="87" spans="1:10" s="466" customFormat="1" ht="22.5" customHeight="1">
      <c r="A87" s="659"/>
      <c r="B87" s="659"/>
      <c r="C87" s="659"/>
      <c r="D87" s="659"/>
      <c r="E87" s="659"/>
      <c r="F87" s="659"/>
      <c r="G87" s="659"/>
      <c r="H87" s="659"/>
      <c r="I87" s="659"/>
      <c r="J87" s="659"/>
    </row>
    <row r="88" spans="1:10" s="466" customFormat="1" ht="12.75" customHeight="1">
      <c r="A88" s="750" t="s">
        <v>524</v>
      </c>
      <c r="B88" s="750"/>
      <c r="C88" s="750"/>
      <c r="D88" s="750"/>
      <c r="E88" s="750"/>
      <c r="F88" s="750"/>
      <c r="G88" s="750"/>
      <c r="H88" s="750"/>
      <c r="I88" s="750"/>
      <c r="J88" s="750"/>
    </row>
    <row r="89" spans="1:10" s="466" customFormat="1" ht="24.75" customHeight="1">
      <c r="A89" s="516"/>
      <c r="B89" s="512"/>
      <c r="C89" s="512"/>
    </row>
    <row r="90" spans="1:10" s="466" customFormat="1" ht="12.75" customHeight="1">
      <c r="A90" s="750" t="s">
        <v>184</v>
      </c>
      <c r="B90" s="750"/>
      <c r="C90" s="750"/>
      <c r="D90" s="750"/>
      <c r="E90" s="750"/>
      <c r="F90" s="750"/>
      <c r="G90" s="750"/>
      <c r="H90" s="750"/>
      <c r="I90" s="750"/>
      <c r="J90" s="750"/>
    </row>
    <row r="91" spans="1:10" s="466" customFormat="1" ht="16.5" customHeight="1">
      <c r="A91" s="516"/>
      <c r="B91" s="512"/>
      <c r="C91" s="512"/>
    </row>
    <row r="92" spans="1:10" s="466" customFormat="1" ht="12.75" customHeight="1">
      <c r="A92" s="749" t="s">
        <v>185</v>
      </c>
      <c r="B92" s="749"/>
      <c r="C92" s="749"/>
    </row>
    <row r="93" spans="1:10" s="466" customFormat="1" ht="21.75" customHeight="1">
      <c r="A93" s="655"/>
      <c r="B93" s="512"/>
      <c r="C93" s="512"/>
    </row>
    <row r="94" spans="1:10" s="466" customFormat="1" ht="12.75" customHeight="1">
      <c r="A94" s="517" t="s">
        <v>174</v>
      </c>
      <c r="B94" s="512"/>
      <c r="C94" s="512"/>
    </row>
    <row r="95" spans="1:10">
      <c r="A95" s="516" t="s">
        <v>175</v>
      </c>
      <c r="B95" s="512"/>
      <c r="C95" s="512"/>
      <c r="D95" s="466"/>
      <c r="E95" s="466"/>
      <c r="F95" s="466"/>
      <c r="G95" s="466"/>
      <c r="H95" s="466"/>
      <c r="I95" s="466"/>
      <c r="J95" s="466"/>
    </row>
  </sheetData>
  <mergeCells count="13">
    <mergeCell ref="A92:C92"/>
    <mergeCell ref="A74:C74"/>
    <mergeCell ref="A68:J68"/>
    <mergeCell ref="A70:J70"/>
    <mergeCell ref="A72:J72"/>
    <mergeCell ref="A76:J76"/>
    <mergeCell ref="A78:J78"/>
    <mergeCell ref="A84:C84"/>
    <mergeCell ref="A80:J80"/>
    <mergeCell ref="A82:J82"/>
    <mergeCell ref="A86:J86"/>
    <mergeCell ref="A88:J88"/>
    <mergeCell ref="A90:J90"/>
  </mergeCells>
  <phoneticPr fontId="3" type="noConversion"/>
  <pageMargins left="0.59055118110236227" right="0.59055118110236227" top="0.78740157480314965" bottom="0.78740157480314965" header="0.39370078740157483" footer="0.39370078740157483"/>
  <pageSetup paperSize="9" scale="52" firstPageNumber="15" orientation="landscape" useFirstPageNumber="1" r:id="rId1"/>
  <headerFooter alignWithMargins="0">
    <oddHeader>&amp;R&amp;12Les finances des groupements à fiscalité propre en 2017</oddHeader>
    <oddFooter>&amp;L&amp;12Direction Générale des Collectivités Locales / DESL&amp;C&amp;12 &amp;P
&amp;R&amp;12Mise en ligne : mars 2019</oddFooter>
  </headerFooter>
  <rowBreaks count="1" manualBreakCount="1">
    <brk id="66" max="9" man="1"/>
  </rowBreaks>
  <tableParts count="1">
    <tablePart r:id="rId2"/>
  </tableParts>
</worksheet>
</file>

<file path=xl/worksheets/sheet8.xml><?xml version="1.0" encoding="utf-8"?>
<worksheet xmlns="http://schemas.openxmlformats.org/spreadsheetml/2006/main" xmlns:r="http://schemas.openxmlformats.org/officeDocument/2006/relationships">
  <sheetPr>
    <tabColor rgb="FF00B050"/>
  </sheetPr>
  <dimension ref="A1:L130"/>
  <sheetViews>
    <sheetView view="pageBreakPreview" zoomScale="60" zoomScaleNormal="100" workbookViewId="0">
      <selection activeCell="I141" sqref="I141"/>
    </sheetView>
  </sheetViews>
  <sheetFormatPr baseColWidth="10" defaultRowHeight="12.75"/>
  <cols>
    <col min="1" max="1" width="73.28515625" style="466" customWidth="1"/>
    <col min="2" max="7" width="14.7109375" style="466" customWidth="1"/>
    <col min="8" max="8" width="15.42578125" style="466" customWidth="1"/>
    <col min="9" max="9" width="16.5703125" style="466" customWidth="1"/>
    <col min="10" max="10" width="14.5703125" style="466" customWidth="1"/>
    <col min="11" max="16384" width="11.42578125" style="466"/>
  </cols>
  <sheetData>
    <row r="1" spans="1:12" ht="19.5" customHeight="1">
      <c r="A1" s="479" t="s">
        <v>677</v>
      </c>
    </row>
    <row r="2" spans="1:12" ht="12.75" customHeight="1" thickBot="1">
      <c r="J2" s="480" t="s">
        <v>67</v>
      </c>
    </row>
    <row r="3" spans="1:12" ht="14.25" customHeight="1">
      <c r="A3" s="481" t="s">
        <v>655</v>
      </c>
      <c r="B3" s="530" t="s">
        <v>37</v>
      </c>
      <c r="C3" s="530" t="s">
        <v>99</v>
      </c>
      <c r="D3" s="530" t="s">
        <v>100</v>
      </c>
      <c r="E3" s="530" t="s">
        <v>101</v>
      </c>
      <c r="F3" s="530" t="s">
        <v>341</v>
      </c>
      <c r="G3" s="531">
        <v>300000</v>
      </c>
      <c r="H3" s="532" t="s">
        <v>358</v>
      </c>
      <c r="I3" s="532" t="s">
        <v>358</v>
      </c>
      <c r="J3" s="532" t="s">
        <v>64</v>
      </c>
    </row>
    <row r="4" spans="1:12" ht="14.25" customHeight="1">
      <c r="A4" s="482" t="s">
        <v>165</v>
      </c>
      <c r="B4" s="533" t="s">
        <v>633</v>
      </c>
      <c r="C4" s="533" t="s">
        <v>38</v>
      </c>
      <c r="D4" s="533" t="s">
        <v>38</v>
      </c>
      <c r="E4" s="533" t="s">
        <v>38</v>
      </c>
      <c r="F4" s="533" t="s">
        <v>38</v>
      </c>
      <c r="G4" s="533" t="s">
        <v>39</v>
      </c>
      <c r="H4" s="534" t="s">
        <v>356</v>
      </c>
      <c r="I4" s="534" t="s">
        <v>357</v>
      </c>
      <c r="J4" s="534" t="s">
        <v>115</v>
      </c>
    </row>
    <row r="5" spans="1:12" ht="14.25" customHeight="1" thickBot="1">
      <c r="A5" s="483" t="s">
        <v>68</v>
      </c>
      <c r="B5" s="535" t="s">
        <v>39</v>
      </c>
      <c r="C5" s="535" t="s">
        <v>102</v>
      </c>
      <c r="D5" s="535" t="s">
        <v>103</v>
      </c>
      <c r="E5" s="535" t="s">
        <v>104</v>
      </c>
      <c r="F5" s="535" t="s">
        <v>342</v>
      </c>
      <c r="G5" s="535" t="s">
        <v>105</v>
      </c>
      <c r="H5" s="536" t="s">
        <v>104</v>
      </c>
      <c r="I5" s="536" t="s">
        <v>105</v>
      </c>
      <c r="J5" s="536" t="s">
        <v>339</v>
      </c>
    </row>
    <row r="6" spans="1:12" ht="12.75" customHeight="1">
      <c r="B6" s="467"/>
      <c r="C6" s="467"/>
      <c r="D6" s="467"/>
      <c r="E6" s="467"/>
      <c r="F6" s="467"/>
      <c r="G6" s="467"/>
      <c r="H6" s="467"/>
      <c r="I6" s="467"/>
      <c r="J6" s="467"/>
    </row>
    <row r="7" spans="1:12" ht="14.1" customHeight="1">
      <c r="A7" s="337" t="s">
        <v>125</v>
      </c>
      <c r="B7" s="518" t="s">
        <v>88</v>
      </c>
      <c r="C7" s="518" t="s">
        <v>88</v>
      </c>
      <c r="D7" s="518" t="s">
        <v>88</v>
      </c>
      <c r="E7" s="518">
        <v>89.252206247999993</v>
      </c>
      <c r="F7" s="518">
        <v>1632.36075673</v>
      </c>
      <c r="G7" s="518">
        <v>7952.7946828459999</v>
      </c>
      <c r="H7" s="519">
        <v>89.252206247999993</v>
      </c>
      <c r="I7" s="519">
        <v>9585.1554395759995</v>
      </c>
      <c r="J7" s="519">
        <v>9674.4076458239997</v>
      </c>
      <c r="L7" s="564"/>
    </row>
    <row r="8" spans="1:12" ht="14.1" customHeight="1">
      <c r="A8" s="338" t="s">
        <v>126</v>
      </c>
      <c r="B8" s="520" t="s">
        <v>88</v>
      </c>
      <c r="C8" s="520" t="s">
        <v>88</v>
      </c>
      <c r="D8" s="520" t="s">
        <v>88</v>
      </c>
      <c r="E8" s="520">
        <v>33.005977604999998</v>
      </c>
      <c r="F8" s="520">
        <v>394.27984004000001</v>
      </c>
      <c r="G8" s="520">
        <v>1925.6524755519999</v>
      </c>
      <c r="H8" s="334">
        <v>33.005977604999998</v>
      </c>
      <c r="I8" s="334">
        <v>2319.9323155920001</v>
      </c>
      <c r="J8" s="334">
        <v>2352.9382931969999</v>
      </c>
    </row>
    <row r="9" spans="1:12" ht="14.1" customHeight="1">
      <c r="A9" s="340" t="s">
        <v>127</v>
      </c>
      <c r="B9" s="521" t="s">
        <v>88</v>
      </c>
      <c r="C9" s="521" t="s">
        <v>88</v>
      </c>
      <c r="D9" s="521" t="s">
        <v>88</v>
      </c>
      <c r="E9" s="521">
        <v>39.818939538999999</v>
      </c>
      <c r="F9" s="521">
        <v>680.15336698999999</v>
      </c>
      <c r="G9" s="521">
        <v>2579.659320105</v>
      </c>
      <c r="H9" s="522">
        <v>39.818939538999999</v>
      </c>
      <c r="I9" s="522">
        <v>3259.812687095</v>
      </c>
      <c r="J9" s="522">
        <v>3299.631626634</v>
      </c>
    </row>
    <row r="10" spans="1:12" ht="14.1" customHeight="1">
      <c r="A10" s="338" t="s">
        <v>128</v>
      </c>
      <c r="B10" s="520" t="s">
        <v>88</v>
      </c>
      <c r="C10" s="520" t="s">
        <v>88</v>
      </c>
      <c r="D10" s="520" t="s">
        <v>88</v>
      </c>
      <c r="E10" s="520">
        <v>2.3595203119999999</v>
      </c>
      <c r="F10" s="520">
        <v>56.17136962</v>
      </c>
      <c r="G10" s="520">
        <v>273.15382537099998</v>
      </c>
      <c r="H10" s="334">
        <v>2.3595203119999999</v>
      </c>
      <c r="I10" s="334">
        <v>329.32519499099999</v>
      </c>
      <c r="J10" s="334">
        <v>331.68471530300002</v>
      </c>
    </row>
    <row r="11" spans="1:12" ht="14.1" customHeight="1">
      <c r="A11" s="340" t="s">
        <v>129</v>
      </c>
      <c r="B11" s="521" t="s">
        <v>88</v>
      </c>
      <c r="C11" s="521" t="s">
        <v>88</v>
      </c>
      <c r="D11" s="521" t="s">
        <v>88</v>
      </c>
      <c r="E11" s="521">
        <v>12.60251459</v>
      </c>
      <c r="F11" s="521">
        <v>420.97663598000003</v>
      </c>
      <c r="G11" s="521">
        <v>2774.0743803400001</v>
      </c>
      <c r="H11" s="522">
        <v>12.60251459</v>
      </c>
      <c r="I11" s="522">
        <v>3195.0510163200001</v>
      </c>
      <c r="J11" s="522">
        <v>3207.65353091</v>
      </c>
    </row>
    <row r="12" spans="1:12" ht="14.1" customHeight="1">
      <c r="A12" s="338" t="s">
        <v>130</v>
      </c>
      <c r="B12" s="520" t="s">
        <v>88</v>
      </c>
      <c r="C12" s="520" t="s">
        <v>88</v>
      </c>
      <c r="D12" s="520" t="s">
        <v>88</v>
      </c>
      <c r="E12" s="520">
        <v>1.4652542019999999</v>
      </c>
      <c r="F12" s="520">
        <v>80.779544099999995</v>
      </c>
      <c r="G12" s="520">
        <v>400.25468147800001</v>
      </c>
      <c r="H12" s="334">
        <v>1.4652542019999999</v>
      </c>
      <c r="I12" s="334">
        <v>481.03422557800002</v>
      </c>
      <c r="J12" s="334">
        <v>482.49947978</v>
      </c>
    </row>
    <row r="13" spans="1:12" ht="14.1" customHeight="1">
      <c r="A13" s="344" t="s">
        <v>131</v>
      </c>
      <c r="B13" s="523" t="s">
        <v>88</v>
      </c>
      <c r="C13" s="523" t="s">
        <v>88</v>
      </c>
      <c r="D13" s="523" t="s">
        <v>88</v>
      </c>
      <c r="E13" s="523">
        <v>105.115997955</v>
      </c>
      <c r="F13" s="523">
        <v>2105.29741788</v>
      </c>
      <c r="G13" s="523">
        <v>9838.9078417159999</v>
      </c>
      <c r="H13" s="524">
        <v>105.115997955</v>
      </c>
      <c r="I13" s="524">
        <v>11944.205259595999</v>
      </c>
      <c r="J13" s="524">
        <v>12049.321257551001</v>
      </c>
    </row>
    <row r="14" spans="1:12" ht="14.1" customHeight="1">
      <c r="A14" s="338" t="s">
        <v>66</v>
      </c>
      <c r="B14" s="520" t="s">
        <v>88</v>
      </c>
      <c r="C14" s="520" t="s">
        <v>88</v>
      </c>
      <c r="D14" s="520" t="s">
        <v>88</v>
      </c>
      <c r="E14" s="520">
        <v>54.759421652</v>
      </c>
      <c r="F14" s="520">
        <v>1211.4627515</v>
      </c>
      <c r="G14" s="520">
        <v>4906.6775615699999</v>
      </c>
      <c r="H14" s="334">
        <v>54.759421652</v>
      </c>
      <c r="I14" s="334">
        <v>6118.14031307</v>
      </c>
      <c r="J14" s="334">
        <v>6172.8997347220002</v>
      </c>
    </row>
    <row r="15" spans="1:12" ht="14.1" customHeight="1">
      <c r="A15" s="340" t="s">
        <v>132</v>
      </c>
      <c r="B15" s="521" t="s">
        <v>88</v>
      </c>
      <c r="C15" s="521" t="s">
        <v>88</v>
      </c>
      <c r="D15" s="521" t="s">
        <v>88</v>
      </c>
      <c r="E15" s="521">
        <v>41.058415029999999</v>
      </c>
      <c r="F15" s="521">
        <v>1033.5168284599999</v>
      </c>
      <c r="G15" s="521">
        <v>3056.9145854200001</v>
      </c>
      <c r="H15" s="522">
        <v>41.058415029999999</v>
      </c>
      <c r="I15" s="522">
        <v>4090.43141388</v>
      </c>
      <c r="J15" s="522">
        <v>4131.4898289100001</v>
      </c>
    </row>
    <row r="16" spans="1:12" ht="14.25">
      <c r="A16" s="601" t="s">
        <v>133</v>
      </c>
      <c r="B16" s="602" t="s">
        <v>88</v>
      </c>
      <c r="C16" s="602" t="s">
        <v>88</v>
      </c>
      <c r="D16" s="602" t="s">
        <v>88</v>
      </c>
      <c r="E16" s="602">
        <v>13.701006622</v>
      </c>
      <c r="F16" s="602">
        <v>177.94592304</v>
      </c>
      <c r="G16" s="602">
        <v>1849.76297615</v>
      </c>
      <c r="H16" s="393">
        <v>13.701006622</v>
      </c>
      <c r="I16" s="393">
        <v>2027.70889919</v>
      </c>
      <c r="J16" s="393">
        <v>2041.409905812</v>
      </c>
    </row>
    <row r="17" spans="1:10" ht="14.25">
      <c r="A17" s="603" t="s">
        <v>134</v>
      </c>
      <c r="B17" s="604" t="s">
        <v>88</v>
      </c>
      <c r="C17" s="604" t="s">
        <v>88</v>
      </c>
      <c r="D17" s="604" t="s">
        <v>88</v>
      </c>
      <c r="E17" s="604">
        <v>30.430140163000001</v>
      </c>
      <c r="F17" s="604">
        <v>557.47988123000005</v>
      </c>
      <c r="G17" s="604">
        <v>3565.8274216099999</v>
      </c>
      <c r="H17" s="605">
        <v>30.430140163000001</v>
      </c>
      <c r="I17" s="605">
        <v>4123.3073028400004</v>
      </c>
      <c r="J17" s="605">
        <v>4153.7374430030004</v>
      </c>
    </row>
    <row r="18" spans="1:10" ht="14.25">
      <c r="A18" s="601" t="s">
        <v>135</v>
      </c>
      <c r="B18" s="602" t="s">
        <v>88</v>
      </c>
      <c r="C18" s="602" t="s">
        <v>88</v>
      </c>
      <c r="D18" s="602" t="s">
        <v>88</v>
      </c>
      <c r="E18" s="602">
        <v>23.015582999999999</v>
      </c>
      <c r="F18" s="602">
        <v>424.96873470000003</v>
      </c>
      <c r="G18" s="602">
        <v>3041.9664966599998</v>
      </c>
      <c r="H18" s="393">
        <v>23.015582999999999</v>
      </c>
      <c r="I18" s="393">
        <v>3466.9352313600002</v>
      </c>
      <c r="J18" s="393">
        <v>3489.9508143600001</v>
      </c>
    </row>
    <row r="19" spans="1:10" ht="14.25">
      <c r="A19" s="622" t="s">
        <v>136</v>
      </c>
      <c r="B19" s="623" t="s">
        <v>88</v>
      </c>
      <c r="C19" s="623" t="s">
        <v>88</v>
      </c>
      <c r="D19" s="623" t="s">
        <v>88</v>
      </c>
      <c r="E19" s="623">
        <v>1.5488092630000001</v>
      </c>
      <c r="F19" s="623">
        <v>3.3191682400000002</v>
      </c>
      <c r="G19" s="623">
        <v>36.075025369999999</v>
      </c>
      <c r="H19" s="624">
        <v>1.5488092630000001</v>
      </c>
      <c r="I19" s="624">
        <v>39.394193610000002</v>
      </c>
      <c r="J19" s="624">
        <v>40.943002872999998</v>
      </c>
    </row>
    <row r="20" spans="1:10" ht="14.25">
      <c r="A20" s="601" t="s">
        <v>137</v>
      </c>
      <c r="B20" s="602" t="s">
        <v>88</v>
      </c>
      <c r="C20" s="602" t="s">
        <v>88</v>
      </c>
      <c r="D20" s="602" t="s">
        <v>88</v>
      </c>
      <c r="E20" s="602">
        <v>5.8657478999999997</v>
      </c>
      <c r="F20" s="602">
        <v>129.19197829000001</v>
      </c>
      <c r="G20" s="602">
        <v>487.78589957999998</v>
      </c>
      <c r="H20" s="393">
        <v>5.8657478999999997</v>
      </c>
      <c r="I20" s="393">
        <v>616.97787787000004</v>
      </c>
      <c r="J20" s="393">
        <v>622.84362577000002</v>
      </c>
    </row>
    <row r="21" spans="1:10" ht="14.25">
      <c r="A21" s="622" t="s">
        <v>138</v>
      </c>
      <c r="B21" s="623" t="s">
        <v>88</v>
      </c>
      <c r="C21" s="623" t="s">
        <v>88</v>
      </c>
      <c r="D21" s="623" t="s">
        <v>88</v>
      </c>
      <c r="E21" s="623">
        <v>4.2806564229999999</v>
      </c>
      <c r="F21" s="623">
        <v>33.896098479999999</v>
      </c>
      <c r="G21" s="623">
        <v>183.93402015000001</v>
      </c>
      <c r="H21" s="624">
        <v>4.2806564229999999</v>
      </c>
      <c r="I21" s="624">
        <v>217.83011862999999</v>
      </c>
      <c r="J21" s="624">
        <v>222.110775053</v>
      </c>
    </row>
    <row r="22" spans="1:10" ht="14.25">
      <c r="A22" s="601" t="s">
        <v>139</v>
      </c>
      <c r="B22" s="602" t="s">
        <v>88</v>
      </c>
      <c r="C22" s="602" t="s">
        <v>88</v>
      </c>
      <c r="D22" s="602" t="s">
        <v>88</v>
      </c>
      <c r="E22" s="602">
        <v>11.817180899</v>
      </c>
      <c r="F22" s="602">
        <v>238.35538445</v>
      </c>
      <c r="G22" s="602">
        <v>831.66745310800002</v>
      </c>
      <c r="H22" s="393">
        <v>11.817180899</v>
      </c>
      <c r="I22" s="393">
        <v>1070.022837558</v>
      </c>
      <c r="J22" s="393">
        <v>1081.840018457</v>
      </c>
    </row>
    <row r="23" spans="1:10" ht="14.25">
      <c r="A23" s="625" t="s">
        <v>140</v>
      </c>
      <c r="B23" s="626" t="s">
        <v>88</v>
      </c>
      <c r="C23" s="626" t="s">
        <v>88</v>
      </c>
      <c r="D23" s="626" t="s">
        <v>88</v>
      </c>
      <c r="E23" s="626">
        <v>3.828598817</v>
      </c>
      <c r="F23" s="626">
        <v>64.103302220000003</v>
      </c>
      <c r="G23" s="626">
        <v>350.801385278</v>
      </c>
      <c r="H23" s="627">
        <v>3.828598817</v>
      </c>
      <c r="I23" s="627">
        <v>414.90468749799999</v>
      </c>
      <c r="J23" s="627">
        <v>418.73328631499999</v>
      </c>
    </row>
    <row r="24" spans="1:10" ht="15">
      <c r="A24" s="609" t="s">
        <v>141</v>
      </c>
      <c r="B24" s="610" t="s">
        <v>88</v>
      </c>
      <c r="C24" s="610" t="s">
        <v>88</v>
      </c>
      <c r="D24" s="610" t="s">
        <v>88</v>
      </c>
      <c r="E24" s="610">
        <v>15.863791707000001</v>
      </c>
      <c r="F24" s="610">
        <v>472.93666115000002</v>
      </c>
      <c r="G24" s="610">
        <v>1886.11315887</v>
      </c>
      <c r="H24" s="377">
        <v>15.863791707000001</v>
      </c>
      <c r="I24" s="377">
        <v>2359.04982002</v>
      </c>
      <c r="J24" s="377">
        <v>2374.913611727</v>
      </c>
    </row>
    <row r="25" spans="1:10" ht="15">
      <c r="A25" s="628" t="s">
        <v>142</v>
      </c>
      <c r="B25" s="629" t="s">
        <v>88</v>
      </c>
      <c r="C25" s="629" t="s">
        <v>88</v>
      </c>
      <c r="D25" s="629" t="s">
        <v>88</v>
      </c>
      <c r="E25" s="629">
        <v>9.8764102069999993</v>
      </c>
      <c r="F25" s="629">
        <v>244.50932348000001</v>
      </c>
      <c r="G25" s="629">
        <v>1028.4423468570001</v>
      </c>
      <c r="H25" s="630">
        <v>9.8764102069999993</v>
      </c>
      <c r="I25" s="630">
        <v>1272.951670337</v>
      </c>
      <c r="J25" s="630">
        <v>1282.8280805439999</v>
      </c>
    </row>
    <row r="26" spans="1:10" ht="15">
      <c r="A26" s="609" t="s">
        <v>143</v>
      </c>
      <c r="B26" s="610" t="s">
        <v>88</v>
      </c>
      <c r="C26" s="610" t="s">
        <v>88</v>
      </c>
      <c r="D26" s="610" t="s">
        <v>88</v>
      </c>
      <c r="E26" s="610">
        <v>32.678252796999999</v>
      </c>
      <c r="F26" s="610">
        <v>653.33528223999997</v>
      </c>
      <c r="G26" s="610">
        <v>3202.070885521</v>
      </c>
      <c r="H26" s="377">
        <v>32.678252796999999</v>
      </c>
      <c r="I26" s="377">
        <v>3855.4061677609998</v>
      </c>
      <c r="J26" s="377">
        <v>3888.0844205580001</v>
      </c>
    </row>
    <row r="27" spans="1:10" ht="14.25">
      <c r="A27" s="622" t="s">
        <v>144</v>
      </c>
      <c r="B27" s="623" t="s">
        <v>88</v>
      </c>
      <c r="C27" s="623" t="s">
        <v>88</v>
      </c>
      <c r="D27" s="623" t="s">
        <v>88</v>
      </c>
      <c r="E27" s="623">
        <v>28.562765957</v>
      </c>
      <c r="F27" s="623">
        <v>460.38793078999998</v>
      </c>
      <c r="G27" s="623">
        <v>2268.927579141</v>
      </c>
      <c r="H27" s="624">
        <v>28.562765957</v>
      </c>
      <c r="I27" s="624">
        <v>2729.3155099310002</v>
      </c>
      <c r="J27" s="624">
        <v>2757.8782758880002</v>
      </c>
    </row>
    <row r="28" spans="1:10" ht="14.25">
      <c r="A28" s="601" t="s">
        <v>145</v>
      </c>
      <c r="B28" s="602" t="s">
        <v>88</v>
      </c>
      <c r="C28" s="602" t="s">
        <v>88</v>
      </c>
      <c r="D28" s="602" t="s">
        <v>88</v>
      </c>
      <c r="E28" s="602">
        <v>3.3969081700000001</v>
      </c>
      <c r="F28" s="602">
        <v>134.13276425000001</v>
      </c>
      <c r="G28" s="602">
        <v>615.02620394999997</v>
      </c>
      <c r="H28" s="393">
        <v>3.3969081700000001</v>
      </c>
      <c r="I28" s="393">
        <v>749.1589682</v>
      </c>
      <c r="J28" s="393">
        <v>752.55587636999996</v>
      </c>
    </row>
    <row r="29" spans="1:10" ht="14.25">
      <c r="A29" s="622" t="s">
        <v>146</v>
      </c>
      <c r="B29" s="623" t="s">
        <v>88</v>
      </c>
      <c r="C29" s="623" t="s">
        <v>88</v>
      </c>
      <c r="D29" s="623" t="s">
        <v>88</v>
      </c>
      <c r="E29" s="623">
        <v>0.71857866999999997</v>
      </c>
      <c r="F29" s="623">
        <v>58.814587199999998</v>
      </c>
      <c r="G29" s="623">
        <v>318.11710242999999</v>
      </c>
      <c r="H29" s="624">
        <v>0.71857866999999997</v>
      </c>
      <c r="I29" s="624">
        <v>376.93168962999999</v>
      </c>
      <c r="J29" s="624">
        <v>377.65026829999999</v>
      </c>
    </row>
    <row r="30" spans="1:10" ht="15">
      <c r="A30" s="609" t="s">
        <v>147</v>
      </c>
      <c r="B30" s="610" t="s">
        <v>88</v>
      </c>
      <c r="C30" s="610" t="s">
        <v>88</v>
      </c>
      <c r="D30" s="610" t="s">
        <v>88</v>
      </c>
      <c r="E30" s="610">
        <v>8.0500917189999992</v>
      </c>
      <c r="F30" s="610">
        <v>231.05229279</v>
      </c>
      <c r="G30" s="610">
        <v>1271.8304020129999</v>
      </c>
      <c r="H30" s="377">
        <v>8.0500917189999992</v>
      </c>
      <c r="I30" s="377">
        <v>1502.882694803</v>
      </c>
      <c r="J30" s="377">
        <v>1510.932786522</v>
      </c>
    </row>
    <row r="31" spans="1:10" ht="14.25">
      <c r="A31" s="622" t="s">
        <v>148</v>
      </c>
      <c r="B31" s="623" t="s">
        <v>88</v>
      </c>
      <c r="C31" s="623" t="s">
        <v>88</v>
      </c>
      <c r="D31" s="623" t="s">
        <v>88</v>
      </c>
      <c r="E31" s="623">
        <v>3.6664445529999998</v>
      </c>
      <c r="F31" s="623">
        <v>55.853708650000002</v>
      </c>
      <c r="G31" s="623">
        <v>247.97549136800001</v>
      </c>
      <c r="H31" s="624">
        <v>3.6664445529999998</v>
      </c>
      <c r="I31" s="624">
        <v>303.82920001799999</v>
      </c>
      <c r="J31" s="624">
        <v>307.49564457100001</v>
      </c>
    </row>
    <row r="32" spans="1:10" ht="14.25">
      <c r="A32" s="601" t="s">
        <v>149</v>
      </c>
      <c r="B32" s="602" t="s">
        <v>88</v>
      </c>
      <c r="C32" s="602" t="s">
        <v>88</v>
      </c>
      <c r="D32" s="602" t="s">
        <v>88</v>
      </c>
      <c r="E32" s="602">
        <v>3.3254843799999998</v>
      </c>
      <c r="F32" s="602">
        <v>109.11591237</v>
      </c>
      <c r="G32" s="602">
        <v>617.01262039000005</v>
      </c>
      <c r="H32" s="393">
        <v>3.3254843799999998</v>
      </c>
      <c r="I32" s="393">
        <v>726.12853275999998</v>
      </c>
      <c r="J32" s="393">
        <v>729.45401714000002</v>
      </c>
    </row>
    <row r="33" spans="1:10" ht="14.25">
      <c r="A33" s="625" t="s">
        <v>150</v>
      </c>
      <c r="B33" s="626" t="s">
        <v>88</v>
      </c>
      <c r="C33" s="626" t="s">
        <v>88</v>
      </c>
      <c r="D33" s="626" t="s">
        <v>88</v>
      </c>
      <c r="E33" s="626">
        <v>1.058162786</v>
      </c>
      <c r="F33" s="626">
        <v>66.082671770000005</v>
      </c>
      <c r="G33" s="626">
        <v>406.84229025500002</v>
      </c>
      <c r="H33" s="627">
        <v>1.058162786</v>
      </c>
      <c r="I33" s="627">
        <v>472.92496202500001</v>
      </c>
      <c r="J33" s="627">
        <v>473.98312480999999</v>
      </c>
    </row>
    <row r="34" spans="1:10" ht="15">
      <c r="A34" s="614" t="s">
        <v>151</v>
      </c>
      <c r="B34" s="610" t="s">
        <v>88</v>
      </c>
      <c r="C34" s="610" t="s">
        <v>88</v>
      </c>
      <c r="D34" s="610" t="s">
        <v>88</v>
      </c>
      <c r="E34" s="610">
        <v>121.93045904500001</v>
      </c>
      <c r="F34" s="610">
        <v>2285.6960389699998</v>
      </c>
      <c r="G34" s="610">
        <v>11154.865568367</v>
      </c>
      <c r="H34" s="377">
        <v>121.93045904500001</v>
      </c>
      <c r="I34" s="377">
        <v>13440.561607337</v>
      </c>
      <c r="J34" s="377">
        <v>13562.492066381999</v>
      </c>
    </row>
    <row r="35" spans="1:10" ht="15">
      <c r="A35" s="631" t="s">
        <v>152</v>
      </c>
      <c r="B35" s="632" t="s">
        <v>88</v>
      </c>
      <c r="C35" s="632" t="s">
        <v>88</v>
      </c>
      <c r="D35" s="632" t="s">
        <v>88</v>
      </c>
      <c r="E35" s="632">
        <v>113.16608967400001</v>
      </c>
      <c r="F35" s="632">
        <v>2336.3497106700001</v>
      </c>
      <c r="G35" s="632">
        <v>11110.738243729</v>
      </c>
      <c r="H35" s="633">
        <v>113.16608967400001</v>
      </c>
      <c r="I35" s="633">
        <v>13447.087954398999</v>
      </c>
      <c r="J35" s="633">
        <v>13560.254044073001</v>
      </c>
    </row>
    <row r="36" spans="1:10" ht="15">
      <c r="A36" s="611" t="s">
        <v>153</v>
      </c>
      <c r="B36" s="612" t="s">
        <v>88</v>
      </c>
      <c r="C36" s="612" t="s">
        <v>88</v>
      </c>
      <c r="D36" s="612" t="s">
        <v>88</v>
      </c>
      <c r="E36" s="612">
        <v>-8.7643693710000008</v>
      </c>
      <c r="F36" s="612">
        <v>50.653671699999997</v>
      </c>
      <c r="G36" s="612">
        <v>-44.127324637999997</v>
      </c>
      <c r="H36" s="613">
        <v>-8.7643693710000008</v>
      </c>
      <c r="I36" s="613">
        <v>6.5263470620000001</v>
      </c>
      <c r="J36" s="613">
        <v>-2.2380223099999998</v>
      </c>
    </row>
    <row r="37" spans="1:10" ht="14.25">
      <c r="A37" s="622" t="s">
        <v>154</v>
      </c>
      <c r="B37" s="623" t="s">
        <v>88</v>
      </c>
      <c r="C37" s="623" t="s">
        <v>88</v>
      </c>
      <c r="D37" s="623" t="s">
        <v>88</v>
      </c>
      <c r="E37" s="623">
        <v>5.9873814999999997</v>
      </c>
      <c r="F37" s="623">
        <v>228.42733766999999</v>
      </c>
      <c r="G37" s="623">
        <v>857.67081201300005</v>
      </c>
      <c r="H37" s="624">
        <v>5.9873814999999997</v>
      </c>
      <c r="I37" s="624">
        <v>1086.098149683</v>
      </c>
      <c r="J37" s="624">
        <v>1092.0855311830001</v>
      </c>
    </row>
    <row r="38" spans="1:10" ht="14.25">
      <c r="A38" s="601" t="s">
        <v>155</v>
      </c>
      <c r="B38" s="602" t="s">
        <v>88</v>
      </c>
      <c r="C38" s="602" t="s">
        <v>88</v>
      </c>
      <c r="D38" s="602" t="s">
        <v>88</v>
      </c>
      <c r="E38" s="602">
        <v>10.00290335</v>
      </c>
      <c r="F38" s="602">
        <v>233.32293204000001</v>
      </c>
      <c r="G38" s="602">
        <v>986.5308215</v>
      </c>
      <c r="H38" s="393">
        <v>10.00290335</v>
      </c>
      <c r="I38" s="393">
        <v>1219.8537535400001</v>
      </c>
      <c r="J38" s="393">
        <v>1229.8566568900001</v>
      </c>
    </row>
    <row r="39" spans="1:10" ht="14.25">
      <c r="A39" s="625" t="s">
        <v>156</v>
      </c>
      <c r="B39" s="626" t="s">
        <v>88</v>
      </c>
      <c r="C39" s="626" t="s">
        <v>88</v>
      </c>
      <c r="D39" s="626" t="s">
        <v>88</v>
      </c>
      <c r="E39" s="626">
        <v>4.0155218499999998</v>
      </c>
      <c r="F39" s="626">
        <v>4.8955943700000004</v>
      </c>
      <c r="G39" s="626">
        <v>128.86000948700001</v>
      </c>
      <c r="H39" s="627">
        <v>4.0155218499999998</v>
      </c>
      <c r="I39" s="627">
        <v>133.75560385700001</v>
      </c>
      <c r="J39" s="627">
        <v>137.77112570700001</v>
      </c>
    </row>
    <row r="40" spans="1:10" ht="15">
      <c r="A40" s="614" t="s">
        <v>157</v>
      </c>
      <c r="B40" s="610" t="s">
        <v>88</v>
      </c>
      <c r="C40" s="610" t="s">
        <v>88</v>
      </c>
      <c r="D40" s="610" t="s">
        <v>88</v>
      </c>
      <c r="E40" s="610">
        <v>127.917840545</v>
      </c>
      <c r="F40" s="610">
        <v>2514.1233766400001</v>
      </c>
      <c r="G40" s="610">
        <v>12012.536380379999</v>
      </c>
      <c r="H40" s="377">
        <v>127.917840545</v>
      </c>
      <c r="I40" s="377">
        <v>14526.659757019999</v>
      </c>
      <c r="J40" s="377">
        <v>14654.577597564999</v>
      </c>
    </row>
    <row r="41" spans="1:10" ht="15">
      <c r="A41" s="631" t="s">
        <v>158</v>
      </c>
      <c r="B41" s="632" t="s">
        <v>88</v>
      </c>
      <c r="C41" s="632" t="s">
        <v>88</v>
      </c>
      <c r="D41" s="632" t="s">
        <v>88</v>
      </c>
      <c r="E41" s="632">
        <v>123.168993024</v>
      </c>
      <c r="F41" s="632">
        <v>2569.6726427100002</v>
      </c>
      <c r="G41" s="632">
        <v>12097.269065229</v>
      </c>
      <c r="H41" s="633">
        <v>123.168993024</v>
      </c>
      <c r="I41" s="633">
        <v>14666.941707939</v>
      </c>
      <c r="J41" s="633">
        <v>14790.110700963</v>
      </c>
    </row>
    <row r="42" spans="1:10" ht="14.25">
      <c r="A42" s="606" t="s">
        <v>159</v>
      </c>
      <c r="B42" s="607" t="s">
        <v>88</v>
      </c>
      <c r="C42" s="607" t="s">
        <v>88</v>
      </c>
      <c r="D42" s="607" t="s">
        <v>88</v>
      </c>
      <c r="E42" s="607">
        <v>-4.7488475220000002</v>
      </c>
      <c r="F42" s="607">
        <v>55.549266070000002</v>
      </c>
      <c r="G42" s="607">
        <v>84.732684848999995</v>
      </c>
      <c r="H42" s="608">
        <v>-4.7488475220000002</v>
      </c>
      <c r="I42" s="608">
        <v>140.281950919</v>
      </c>
      <c r="J42" s="608">
        <v>135.53310339699999</v>
      </c>
    </row>
    <row r="43" spans="1:10" s="484" customFormat="1" ht="15">
      <c r="A43" s="634" t="s">
        <v>323</v>
      </c>
      <c r="B43" s="629" t="s">
        <v>88</v>
      </c>
      <c r="C43" s="629" t="s">
        <v>88</v>
      </c>
      <c r="D43" s="629" t="s">
        <v>88</v>
      </c>
      <c r="E43" s="629">
        <v>94.997882571000005</v>
      </c>
      <c r="F43" s="629">
        <v>2270.7132642500001</v>
      </c>
      <c r="G43" s="629">
        <v>10333.384470211</v>
      </c>
      <c r="H43" s="630">
        <v>94.997882571000005</v>
      </c>
      <c r="I43" s="630">
        <v>12604.097734461</v>
      </c>
      <c r="J43" s="630">
        <v>12699.095617032999</v>
      </c>
    </row>
    <row r="44" spans="1:10" ht="14.25">
      <c r="A44" s="615" t="s">
        <v>160</v>
      </c>
      <c r="B44" s="602"/>
      <c r="C44" s="602"/>
      <c r="D44" s="602"/>
      <c r="E44" s="602"/>
      <c r="F44" s="602"/>
      <c r="G44" s="602"/>
      <c r="H44" s="616"/>
      <c r="I44" s="616"/>
      <c r="J44" s="616"/>
    </row>
    <row r="45" spans="1:10" ht="14.25">
      <c r="A45" s="635" t="s">
        <v>161</v>
      </c>
      <c r="B45" s="636" t="s">
        <v>88</v>
      </c>
      <c r="C45" s="636" t="s">
        <v>88</v>
      </c>
      <c r="D45" s="636" t="s">
        <v>88</v>
      </c>
      <c r="E45" s="636">
        <v>0.15091700599999999</v>
      </c>
      <c r="F45" s="636">
        <v>0.22464125800000001</v>
      </c>
      <c r="G45" s="636">
        <v>0.191699444</v>
      </c>
      <c r="H45" s="637">
        <v>0.15091700599999999</v>
      </c>
      <c r="I45" s="637">
        <v>0.19750580000000001</v>
      </c>
      <c r="J45" s="637">
        <v>0.197099369</v>
      </c>
    </row>
    <row r="46" spans="1:10" ht="14.25">
      <c r="A46" s="617" t="s">
        <v>162</v>
      </c>
      <c r="B46" s="618" t="s">
        <v>88</v>
      </c>
      <c r="C46" s="618" t="s">
        <v>88</v>
      </c>
      <c r="D46" s="618" t="s">
        <v>88</v>
      </c>
      <c r="E46" s="618">
        <v>9.3957251000000006E-2</v>
      </c>
      <c r="F46" s="618">
        <v>0.116140039</v>
      </c>
      <c r="G46" s="618">
        <v>0.1045281</v>
      </c>
      <c r="H46" s="619">
        <v>9.3957251000000006E-2</v>
      </c>
      <c r="I46" s="619">
        <v>0.10657483199999999</v>
      </c>
      <c r="J46" s="619">
        <v>0.10646475900000001</v>
      </c>
    </row>
    <row r="47" spans="1:10" ht="14.25">
      <c r="A47" s="635" t="s">
        <v>163</v>
      </c>
      <c r="B47" s="636" t="s">
        <v>88</v>
      </c>
      <c r="C47" s="636" t="s">
        <v>88</v>
      </c>
      <c r="D47" s="636" t="s">
        <v>88</v>
      </c>
      <c r="E47" s="636">
        <v>0.90374333500000004</v>
      </c>
      <c r="F47" s="636">
        <v>1.078571248</v>
      </c>
      <c r="G47" s="636">
        <v>1.050257268</v>
      </c>
      <c r="H47" s="637">
        <v>0.90374333500000004</v>
      </c>
      <c r="I47" s="637">
        <v>1.0552479180000001</v>
      </c>
      <c r="J47" s="637">
        <v>1.053926221</v>
      </c>
    </row>
    <row r="48" spans="1:10" ht="14.25">
      <c r="A48" s="586" t="s">
        <v>164</v>
      </c>
      <c r="B48" s="620" t="s">
        <v>88</v>
      </c>
      <c r="C48" s="620" t="s">
        <v>88</v>
      </c>
      <c r="D48" s="620" t="s">
        <v>88</v>
      </c>
      <c r="E48" s="620">
        <v>5.9883465649999996</v>
      </c>
      <c r="F48" s="620">
        <v>4.8013052289999996</v>
      </c>
      <c r="G48" s="620">
        <v>5.47866623</v>
      </c>
      <c r="H48" s="621">
        <v>5.9883465649999996</v>
      </c>
      <c r="I48" s="621">
        <v>5.3428705179999998</v>
      </c>
      <c r="J48" s="621">
        <v>5.347182127</v>
      </c>
    </row>
    <row r="49" spans="1:10" ht="14.25">
      <c r="A49" s="638" t="s">
        <v>349</v>
      </c>
      <c r="B49" s="639" t="s">
        <v>88</v>
      </c>
      <c r="C49" s="639" t="s">
        <v>88</v>
      </c>
      <c r="D49" s="639" t="s">
        <v>88</v>
      </c>
      <c r="E49" s="639">
        <v>0.44613955500000002</v>
      </c>
      <c r="F49" s="639">
        <v>0.41666853599999998</v>
      </c>
      <c r="G49" s="639">
        <v>0.32437142200000002</v>
      </c>
      <c r="H49" s="640">
        <v>0.44613955500000002</v>
      </c>
      <c r="I49" s="640">
        <v>0.34008970500000002</v>
      </c>
      <c r="J49" s="640">
        <v>0.34106807900000002</v>
      </c>
    </row>
    <row r="50" spans="1:10" ht="14.25">
      <c r="A50" s="586" t="s">
        <v>350</v>
      </c>
      <c r="B50" s="372" t="s">
        <v>88</v>
      </c>
      <c r="C50" s="372" t="s">
        <v>88</v>
      </c>
      <c r="D50" s="372" t="s">
        <v>88</v>
      </c>
      <c r="E50" s="372">
        <v>0.90495294000000004</v>
      </c>
      <c r="F50" s="372">
        <v>0.88136841200000005</v>
      </c>
      <c r="G50" s="372">
        <v>0.89536554400000001</v>
      </c>
      <c r="H50" s="373">
        <v>0.90495294000000004</v>
      </c>
      <c r="I50" s="373">
        <v>0.89289839500000001</v>
      </c>
      <c r="J50" s="373">
        <v>0.893003557</v>
      </c>
    </row>
    <row r="51" spans="1:10" ht="14.25">
      <c r="A51" s="641" t="s">
        <v>351</v>
      </c>
      <c r="B51" s="642" t="s">
        <v>88</v>
      </c>
      <c r="C51" s="642" t="s">
        <v>88</v>
      </c>
      <c r="D51" s="642" t="s">
        <v>88</v>
      </c>
      <c r="E51" s="642">
        <v>0.27281596400000002</v>
      </c>
      <c r="F51" s="642">
        <v>0.22424677700000001</v>
      </c>
      <c r="G51" s="642">
        <v>0.23912768700000001</v>
      </c>
      <c r="H51" s="643">
        <v>0.27281596400000002</v>
      </c>
      <c r="I51" s="643">
        <v>0.23650476300000001</v>
      </c>
      <c r="J51" s="643">
        <v>0.236821535</v>
      </c>
    </row>
    <row r="52" spans="1:10">
      <c r="A52" s="218" t="s">
        <v>742</v>
      </c>
    </row>
    <row r="53" spans="1:10">
      <c r="A53" s="218" t="s">
        <v>468</v>
      </c>
    </row>
    <row r="54" spans="1:10">
      <c r="A54" s="243" t="s">
        <v>255</v>
      </c>
    </row>
    <row r="55" spans="1:10">
      <c r="A55" s="487" t="s">
        <v>675</v>
      </c>
    </row>
    <row r="56" spans="1:10">
      <c r="A56" s="488" t="s">
        <v>657</v>
      </c>
      <c r="B56" s="486"/>
      <c r="D56" s="489"/>
    </row>
    <row r="58" spans="1:10" ht="21">
      <c r="A58" s="479" t="s">
        <v>674</v>
      </c>
    </row>
    <row r="59" spans="1:10" ht="13.5" thickBot="1">
      <c r="J59" s="480" t="s">
        <v>85</v>
      </c>
    </row>
    <row r="60" spans="1:10">
      <c r="A60" s="481" t="s">
        <v>655</v>
      </c>
      <c r="B60" s="530" t="s">
        <v>37</v>
      </c>
      <c r="C60" s="530" t="s">
        <v>99</v>
      </c>
      <c r="D60" s="530" t="s">
        <v>100</v>
      </c>
      <c r="E60" s="530" t="s">
        <v>101</v>
      </c>
      <c r="F60" s="530" t="s">
        <v>341</v>
      </c>
      <c r="G60" s="531">
        <v>300000</v>
      </c>
      <c r="H60" s="532" t="s">
        <v>358</v>
      </c>
      <c r="I60" s="532" t="s">
        <v>358</v>
      </c>
      <c r="J60" s="532" t="s">
        <v>64</v>
      </c>
    </row>
    <row r="61" spans="1:10">
      <c r="A61" s="482" t="s">
        <v>165</v>
      </c>
      <c r="B61" s="533" t="s">
        <v>633</v>
      </c>
      <c r="C61" s="533" t="s">
        <v>38</v>
      </c>
      <c r="D61" s="533" t="s">
        <v>38</v>
      </c>
      <c r="E61" s="533" t="s">
        <v>38</v>
      </c>
      <c r="F61" s="533" t="s">
        <v>38</v>
      </c>
      <c r="G61" s="533" t="s">
        <v>39</v>
      </c>
      <c r="H61" s="534" t="s">
        <v>356</v>
      </c>
      <c r="I61" s="534" t="s">
        <v>357</v>
      </c>
      <c r="J61" s="534" t="s">
        <v>115</v>
      </c>
    </row>
    <row r="62" spans="1:10" ht="13.5" thickBot="1">
      <c r="A62" s="483" t="s">
        <v>68</v>
      </c>
      <c r="B62" s="535" t="s">
        <v>39</v>
      </c>
      <c r="C62" s="535" t="s">
        <v>102</v>
      </c>
      <c r="D62" s="535" t="s">
        <v>103</v>
      </c>
      <c r="E62" s="535" t="s">
        <v>104</v>
      </c>
      <c r="F62" s="535" t="s">
        <v>342</v>
      </c>
      <c r="G62" s="535" t="s">
        <v>105</v>
      </c>
      <c r="H62" s="536" t="s">
        <v>104</v>
      </c>
      <c r="I62" s="536" t="s">
        <v>105</v>
      </c>
      <c r="J62" s="536" t="s">
        <v>339</v>
      </c>
    </row>
    <row r="63" spans="1:10">
      <c r="A63" s="490" t="s">
        <v>166</v>
      </c>
      <c r="B63" s="468"/>
      <c r="C63" s="468"/>
      <c r="D63" s="468"/>
      <c r="E63" s="468"/>
      <c r="F63" s="468"/>
      <c r="G63" s="468"/>
      <c r="H63" s="468"/>
      <c r="I63" s="468"/>
      <c r="J63" s="468"/>
    </row>
    <row r="64" spans="1:10" ht="15">
      <c r="A64" s="491" t="s">
        <v>125</v>
      </c>
      <c r="B64" s="469" t="s">
        <v>88</v>
      </c>
      <c r="C64" s="469" t="s">
        <v>88</v>
      </c>
      <c r="D64" s="469" t="s">
        <v>88</v>
      </c>
      <c r="E64" s="469">
        <f t="shared" ref="E64:J69" si="0">E7/E$7</f>
        <v>1</v>
      </c>
      <c r="F64" s="469">
        <f t="shared" si="0"/>
        <v>1</v>
      </c>
      <c r="G64" s="469">
        <f t="shared" si="0"/>
        <v>1</v>
      </c>
      <c r="H64" s="492">
        <f t="shared" si="0"/>
        <v>1</v>
      </c>
      <c r="I64" s="492">
        <f t="shared" si="0"/>
        <v>1</v>
      </c>
      <c r="J64" s="492">
        <f t="shared" si="0"/>
        <v>1</v>
      </c>
    </row>
    <row r="65" spans="1:11" ht="14.25">
      <c r="A65" s="493" t="s">
        <v>126</v>
      </c>
      <c r="B65" s="470" t="s">
        <v>88</v>
      </c>
      <c r="C65" s="470" t="s">
        <v>88</v>
      </c>
      <c r="D65" s="470" t="s">
        <v>88</v>
      </c>
      <c r="E65" s="470">
        <f t="shared" si="0"/>
        <v>0.36980573357803814</v>
      </c>
      <c r="F65" s="470">
        <f t="shared" si="0"/>
        <v>0.24153964643810394</v>
      </c>
      <c r="G65" s="470">
        <f t="shared" si="0"/>
        <v>0.24213531875852262</v>
      </c>
      <c r="H65" s="485">
        <f t="shared" si="0"/>
        <v>0.36980573357803814</v>
      </c>
      <c r="I65" s="485">
        <f t="shared" si="0"/>
        <v>0.24203387521638592</v>
      </c>
      <c r="J65" s="485">
        <f t="shared" si="0"/>
        <v>0.24321264715495589</v>
      </c>
      <c r="K65" s="494"/>
    </row>
    <row r="66" spans="1:11" ht="14.25">
      <c r="A66" s="495" t="s">
        <v>127</v>
      </c>
      <c r="B66" s="471" t="s">
        <v>88</v>
      </c>
      <c r="C66" s="471" t="s">
        <v>88</v>
      </c>
      <c r="D66" s="471" t="s">
        <v>88</v>
      </c>
      <c r="E66" s="471">
        <f t="shared" si="0"/>
        <v>0.44613955456022447</v>
      </c>
      <c r="F66" s="471">
        <f t="shared" si="0"/>
        <v>0.41666853615894694</v>
      </c>
      <c r="G66" s="471">
        <f t="shared" si="0"/>
        <v>0.32437142199449298</v>
      </c>
      <c r="H66" s="496">
        <f t="shared" si="0"/>
        <v>0.44613955456022447</v>
      </c>
      <c r="I66" s="496">
        <f t="shared" si="0"/>
        <v>0.34008970513254383</v>
      </c>
      <c r="J66" s="496">
        <f t="shared" si="0"/>
        <v>0.34106807852554161</v>
      </c>
    </row>
    <row r="67" spans="1:11" ht="14.25">
      <c r="A67" s="493" t="s">
        <v>128</v>
      </c>
      <c r="B67" s="470" t="s">
        <v>88</v>
      </c>
      <c r="C67" s="470" t="s">
        <v>88</v>
      </c>
      <c r="D67" s="470" t="s">
        <v>88</v>
      </c>
      <c r="E67" s="470">
        <f t="shared" si="0"/>
        <v>2.6436548867416632E-2</v>
      </c>
      <c r="F67" s="470">
        <f t="shared" si="0"/>
        <v>3.4411124739683385E-2</v>
      </c>
      <c r="G67" s="470">
        <f t="shared" si="0"/>
        <v>3.434689769625094E-2</v>
      </c>
      <c r="H67" s="485">
        <f t="shared" si="0"/>
        <v>2.6436548867416632E-2</v>
      </c>
      <c r="I67" s="485">
        <f t="shared" si="0"/>
        <v>3.4357835620615423E-2</v>
      </c>
      <c r="J67" s="485">
        <f t="shared" si="0"/>
        <v>3.428475700485633E-2</v>
      </c>
    </row>
    <row r="68" spans="1:11" ht="14.25">
      <c r="A68" s="495" t="s">
        <v>129</v>
      </c>
      <c r="B68" s="471" t="s">
        <v>88</v>
      </c>
      <c r="C68" s="471" t="s">
        <v>88</v>
      </c>
      <c r="D68" s="471" t="s">
        <v>88</v>
      </c>
      <c r="E68" s="471">
        <f t="shared" si="0"/>
        <v>0.14120115479254502</v>
      </c>
      <c r="F68" s="471">
        <f t="shared" si="0"/>
        <v>0.25789436204244126</v>
      </c>
      <c r="G68" s="471">
        <f t="shared" si="0"/>
        <v>0.34881755294445316</v>
      </c>
      <c r="H68" s="496">
        <f t="shared" si="0"/>
        <v>0.14120115479254502</v>
      </c>
      <c r="I68" s="496">
        <f t="shared" si="0"/>
        <v>0.33333325019727938</v>
      </c>
      <c r="J68" s="496">
        <f t="shared" si="0"/>
        <v>0.3315607165152481</v>
      </c>
    </row>
    <row r="69" spans="1:11" ht="14.25">
      <c r="A69" s="497" t="s">
        <v>130</v>
      </c>
      <c r="B69" s="472" t="s">
        <v>88</v>
      </c>
      <c r="C69" s="472" t="s">
        <v>88</v>
      </c>
      <c r="D69" s="472" t="s">
        <v>88</v>
      </c>
      <c r="E69" s="472">
        <f t="shared" si="0"/>
        <v>1.6417008201775784E-2</v>
      </c>
      <c r="F69" s="472">
        <f t="shared" si="0"/>
        <v>4.9486330620824463E-2</v>
      </c>
      <c r="G69" s="472">
        <f t="shared" si="0"/>
        <v>5.0328808606280306E-2</v>
      </c>
      <c r="H69" s="498">
        <f t="shared" si="0"/>
        <v>1.6417008201775784E-2</v>
      </c>
      <c r="I69" s="498">
        <f t="shared" si="0"/>
        <v>5.0185333833175548E-2</v>
      </c>
      <c r="J69" s="498">
        <f t="shared" si="0"/>
        <v>4.9873800799398092E-2</v>
      </c>
    </row>
    <row r="70" spans="1:11" ht="15">
      <c r="A70" s="499" t="s">
        <v>131</v>
      </c>
      <c r="B70" s="473" t="s">
        <v>88</v>
      </c>
      <c r="C70" s="473" t="s">
        <v>88</v>
      </c>
      <c r="D70" s="473" t="s">
        <v>88</v>
      </c>
      <c r="E70" s="473">
        <f t="shared" ref="E70:J72" si="1">E13/E$13</f>
        <v>1</v>
      </c>
      <c r="F70" s="473">
        <f t="shared" si="1"/>
        <v>1</v>
      </c>
      <c r="G70" s="473">
        <f t="shared" si="1"/>
        <v>1</v>
      </c>
      <c r="H70" s="500">
        <f t="shared" si="1"/>
        <v>1</v>
      </c>
      <c r="I70" s="500">
        <f t="shared" si="1"/>
        <v>1</v>
      </c>
      <c r="J70" s="500">
        <f t="shared" si="1"/>
        <v>1</v>
      </c>
    </row>
    <row r="71" spans="1:11" ht="14.25">
      <c r="A71" s="493" t="s">
        <v>66</v>
      </c>
      <c r="B71" s="470" t="s">
        <v>88</v>
      </c>
      <c r="C71" s="470" t="s">
        <v>88</v>
      </c>
      <c r="D71" s="470" t="s">
        <v>88</v>
      </c>
      <c r="E71" s="470">
        <f t="shared" si="1"/>
        <v>0.52094279384040498</v>
      </c>
      <c r="F71" s="470">
        <f t="shared" si="1"/>
        <v>0.57543544261785262</v>
      </c>
      <c r="G71" s="470">
        <f t="shared" si="1"/>
        <v>0.49870144537447242</v>
      </c>
      <c r="H71" s="485">
        <f t="shared" si="1"/>
        <v>0.52094279384040498</v>
      </c>
      <c r="I71" s="485">
        <f t="shared" si="1"/>
        <v>0.51222665552860236</v>
      </c>
      <c r="J71" s="485">
        <f t="shared" si="1"/>
        <v>0.51230269346944357</v>
      </c>
    </row>
    <row r="72" spans="1:11" ht="14.25">
      <c r="A72" s="495" t="s">
        <v>132</v>
      </c>
      <c r="B72" s="471" t="s">
        <v>88</v>
      </c>
      <c r="C72" s="471" t="s">
        <v>88</v>
      </c>
      <c r="D72" s="471" t="s">
        <v>88</v>
      </c>
      <c r="E72" s="471">
        <f t="shared" si="1"/>
        <v>0.39060101058620061</v>
      </c>
      <c r="F72" s="471">
        <f t="shared" si="1"/>
        <v>0.4909125046572918</v>
      </c>
      <c r="G72" s="471">
        <f t="shared" si="1"/>
        <v>0.31069653609915759</v>
      </c>
      <c r="H72" s="496">
        <f t="shared" si="1"/>
        <v>0.39060101058620061</v>
      </c>
      <c r="I72" s="496">
        <f t="shared" si="1"/>
        <v>0.34246158073964267</v>
      </c>
      <c r="J72" s="496">
        <f t="shared" si="1"/>
        <v>0.34288154001379134</v>
      </c>
    </row>
    <row r="73" spans="1:11" ht="14.25">
      <c r="A73" s="644" t="s">
        <v>133</v>
      </c>
      <c r="B73" s="645" t="s">
        <v>88</v>
      </c>
      <c r="C73" s="645" t="s">
        <v>88</v>
      </c>
      <c r="D73" s="645" t="s">
        <v>88</v>
      </c>
      <c r="E73" s="645">
        <f t="shared" ref="E73:J80" si="2">E16/E$13</f>
        <v>0.13034178325420437</v>
      </c>
      <c r="F73" s="645">
        <f t="shared" si="2"/>
        <v>8.4522937960560762E-2</v>
      </c>
      <c r="G73" s="645">
        <f t="shared" si="2"/>
        <v>0.1880049092753148</v>
      </c>
      <c r="H73" s="646">
        <f t="shared" si="2"/>
        <v>0.13034178325420437</v>
      </c>
      <c r="I73" s="646">
        <f t="shared" si="2"/>
        <v>0.16976507478895964</v>
      </c>
      <c r="J73" s="646">
        <f t="shared" si="2"/>
        <v>0.16942115345565217</v>
      </c>
    </row>
    <row r="74" spans="1:11" ht="14.25">
      <c r="A74" s="647" t="s">
        <v>134</v>
      </c>
      <c r="B74" s="648" t="s">
        <v>88</v>
      </c>
      <c r="C74" s="648" t="s">
        <v>88</v>
      </c>
      <c r="D74" s="648" t="s">
        <v>88</v>
      </c>
      <c r="E74" s="648">
        <f t="shared" si="2"/>
        <v>0.28949104565441219</v>
      </c>
      <c r="F74" s="648">
        <f t="shared" si="2"/>
        <v>0.26479863438552692</v>
      </c>
      <c r="G74" s="648">
        <f t="shared" si="2"/>
        <v>0.36242106125755574</v>
      </c>
      <c r="H74" s="649">
        <f t="shared" si="2"/>
        <v>0.28949104565441219</v>
      </c>
      <c r="I74" s="649">
        <f t="shared" si="2"/>
        <v>0.345214035862899</v>
      </c>
      <c r="J74" s="649">
        <f t="shared" si="2"/>
        <v>0.34472791904356936</v>
      </c>
    </row>
    <row r="75" spans="1:11" ht="14.25">
      <c r="A75" s="644" t="s">
        <v>135</v>
      </c>
      <c r="B75" s="645" t="s">
        <v>88</v>
      </c>
      <c r="C75" s="645" t="s">
        <v>88</v>
      </c>
      <c r="D75" s="645" t="s">
        <v>88</v>
      </c>
      <c r="E75" s="645">
        <f t="shared" si="2"/>
        <v>0.21895414064234958</v>
      </c>
      <c r="F75" s="645">
        <f t="shared" si="2"/>
        <v>0.20185686406623563</v>
      </c>
      <c r="G75" s="645">
        <f t="shared" si="2"/>
        <v>0.30917725275994168</v>
      </c>
      <c r="H75" s="646">
        <f t="shared" si="2"/>
        <v>0.21895414064234958</v>
      </c>
      <c r="I75" s="646">
        <f t="shared" si="2"/>
        <v>0.29026085503467525</v>
      </c>
      <c r="J75" s="646">
        <f t="shared" si="2"/>
        <v>0.28963878875525351</v>
      </c>
    </row>
    <row r="76" spans="1:11" ht="14.25">
      <c r="A76" s="647" t="s">
        <v>136</v>
      </c>
      <c r="B76" s="648" t="s">
        <v>88</v>
      </c>
      <c r="C76" s="648" t="s">
        <v>88</v>
      </c>
      <c r="D76" s="648" t="s">
        <v>88</v>
      </c>
      <c r="E76" s="648">
        <f t="shared" si="2"/>
        <v>1.4734286817721534E-2</v>
      </c>
      <c r="F76" s="648">
        <f t="shared" si="2"/>
        <v>1.5765792575484884E-3</v>
      </c>
      <c r="G76" s="648">
        <f t="shared" si="2"/>
        <v>3.6665680734446404E-3</v>
      </c>
      <c r="H76" s="649">
        <f t="shared" si="2"/>
        <v>1.4734286817721534E-2</v>
      </c>
      <c r="I76" s="649">
        <f t="shared" si="2"/>
        <v>3.2981845802047501E-3</v>
      </c>
      <c r="J76" s="649">
        <f t="shared" si="2"/>
        <v>3.397950971499085E-3</v>
      </c>
    </row>
    <row r="77" spans="1:11" ht="14.25">
      <c r="A77" s="644" t="s">
        <v>137</v>
      </c>
      <c r="B77" s="645" t="s">
        <v>88</v>
      </c>
      <c r="C77" s="645" t="s">
        <v>88</v>
      </c>
      <c r="D77" s="645" t="s">
        <v>88</v>
      </c>
      <c r="E77" s="645">
        <f t="shared" si="2"/>
        <v>5.5802618194341055E-2</v>
      </c>
      <c r="F77" s="645">
        <f t="shared" si="2"/>
        <v>6.1365191061742819E-2</v>
      </c>
      <c r="G77" s="645">
        <f t="shared" si="2"/>
        <v>4.9577240424169423E-2</v>
      </c>
      <c r="H77" s="646">
        <f t="shared" si="2"/>
        <v>5.5802618194341055E-2</v>
      </c>
      <c r="I77" s="646">
        <f t="shared" si="2"/>
        <v>5.1654996248018989E-2</v>
      </c>
      <c r="J77" s="646">
        <f t="shared" si="2"/>
        <v>5.1691179316816695E-2</v>
      </c>
    </row>
    <row r="78" spans="1:11" ht="14.25">
      <c r="A78" s="647" t="s">
        <v>138</v>
      </c>
      <c r="B78" s="648" t="s">
        <v>88</v>
      </c>
      <c r="C78" s="648" t="s">
        <v>88</v>
      </c>
      <c r="D78" s="648" t="s">
        <v>88</v>
      </c>
      <c r="E78" s="648">
        <f t="shared" si="2"/>
        <v>4.072316779823127E-2</v>
      </c>
      <c r="F78" s="648">
        <f t="shared" si="2"/>
        <v>1.6100384768501171E-2</v>
      </c>
      <c r="G78" s="648">
        <f t="shared" si="2"/>
        <v>1.8694556663102168E-2</v>
      </c>
      <c r="H78" s="649">
        <f t="shared" si="2"/>
        <v>4.072316779823127E-2</v>
      </c>
      <c r="I78" s="649">
        <f t="shared" si="2"/>
        <v>1.8237305362363461E-2</v>
      </c>
      <c r="J78" s="649">
        <f t="shared" si="2"/>
        <v>1.8433467770129282E-2</v>
      </c>
    </row>
    <row r="79" spans="1:11" ht="14.25">
      <c r="A79" s="644" t="s">
        <v>139</v>
      </c>
      <c r="B79" s="645" t="s">
        <v>88</v>
      </c>
      <c r="C79" s="645" t="s">
        <v>88</v>
      </c>
      <c r="D79" s="645" t="s">
        <v>88</v>
      </c>
      <c r="E79" s="645">
        <f t="shared" si="2"/>
        <v>0.11242038442196893</v>
      </c>
      <c r="F79" s="645">
        <f t="shared" si="2"/>
        <v>0.11321696517825969</v>
      </c>
      <c r="G79" s="645">
        <f t="shared" si="2"/>
        <v>8.4528432066597062E-2</v>
      </c>
      <c r="H79" s="646">
        <f t="shared" si="2"/>
        <v>0.11242038442196893</v>
      </c>
      <c r="I79" s="646">
        <f t="shared" si="2"/>
        <v>8.9585101252202731E-2</v>
      </c>
      <c r="J79" s="646">
        <f t="shared" si="2"/>
        <v>8.9784311940312708E-2</v>
      </c>
    </row>
    <row r="80" spans="1:11" ht="14.25">
      <c r="A80" s="650" t="s">
        <v>140</v>
      </c>
      <c r="B80" s="651" t="s">
        <v>88</v>
      </c>
      <c r="C80" s="651" t="s">
        <v>88</v>
      </c>
      <c r="D80" s="651" t="s">
        <v>88</v>
      </c>
      <c r="E80" s="651">
        <f t="shared" si="2"/>
        <v>3.642260827546933E-2</v>
      </c>
      <c r="F80" s="651">
        <f t="shared" si="2"/>
        <v>3.0448573049859616E-2</v>
      </c>
      <c r="G80" s="651">
        <f t="shared" si="2"/>
        <v>3.5654504638272626E-2</v>
      </c>
      <c r="H80" s="652">
        <f t="shared" si="2"/>
        <v>3.642260827546933E-2</v>
      </c>
      <c r="I80" s="652">
        <f t="shared" si="2"/>
        <v>3.4736901993932555E-2</v>
      </c>
      <c r="J80" s="652">
        <f t="shared" si="2"/>
        <v>3.4751607776462148E-2</v>
      </c>
    </row>
    <row r="81" spans="1:10" ht="15">
      <c r="A81" s="501" t="s">
        <v>167</v>
      </c>
      <c r="B81" s="474"/>
      <c r="C81" s="474"/>
      <c r="D81" s="474"/>
      <c r="E81" s="474"/>
      <c r="F81" s="474"/>
      <c r="G81" s="474"/>
      <c r="H81" s="502"/>
      <c r="I81" s="502"/>
      <c r="J81" s="502"/>
    </row>
    <row r="82" spans="1:10" ht="15">
      <c r="A82" s="503" t="s">
        <v>143</v>
      </c>
      <c r="B82" s="475" t="s">
        <v>88</v>
      </c>
      <c r="C82" s="475" t="s">
        <v>88</v>
      </c>
      <c r="D82" s="475" t="s">
        <v>88</v>
      </c>
      <c r="E82" s="475">
        <f t="shared" ref="E82:J85" si="3">E26/E$26</f>
        <v>1</v>
      </c>
      <c r="F82" s="475">
        <f t="shared" si="3"/>
        <v>1</v>
      </c>
      <c r="G82" s="475">
        <f t="shared" si="3"/>
        <v>1</v>
      </c>
      <c r="H82" s="504">
        <f t="shared" si="3"/>
        <v>1</v>
      </c>
      <c r="I82" s="504">
        <f t="shared" si="3"/>
        <v>1</v>
      </c>
      <c r="J82" s="504">
        <f t="shared" si="3"/>
        <v>1</v>
      </c>
    </row>
    <row r="83" spans="1:10" ht="14.25">
      <c r="A83" s="505" t="s">
        <v>144</v>
      </c>
      <c r="B83" s="476" t="s">
        <v>88</v>
      </c>
      <c r="C83" s="476" t="s">
        <v>88</v>
      </c>
      <c r="D83" s="476" t="s">
        <v>88</v>
      </c>
      <c r="E83" s="476">
        <f t="shared" si="3"/>
        <v>0.87406037692511462</v>
      </c>
      <c r="F83" s="476">
        <f t="shared" si="3"/>
        <v>0.70467330221556657</v>
      </c>
      <c r="G83" s="476">
        <f t="shared" si="3"/>
        <v>0.70858130886500637</v>
      </c>
      <c r="H83" s="506">
        <f t="shared" si="3"/>
        <v>0.87406037692511462</v>
      </c>
      <c r="I83" s="506">
        <f t="shared" si="3"/>
        <v>0.70791905993033966</v>
      </c>
      <c r="J83" s="506">
        <f t="shared" si="3"/>
        <v>0.70931543083424153</v>
      </c>
    </row>
    <row r="84" spans="1:10" ht="14.25">
      <c r="A84" s="493" t="s">
        <v>145</v>
      </c>
      <c r="B84" s="470" t="s">
        <v>88</v>
      </c>
      <c r="C84" s="470" t="s">
        <v>88</v>
      </c>
      <c r="D84" s="470" t="s">
        <v>88</v>
      </c>
      <c r="E84" s="470">
        <f t="shared" si="3"/>
        <v>0.10395011603288198</v>
      </c>
      <c r="F84" s="470">
        <f t="shared" si="3"/>
        <v>0.20530463897513329</v>
      </c>
      <c r="G84" s="470">
        <f t="shared" si="3"/>
        <v>0.19207138940333945</v>
      </c>
      <c r="H84" s="485">
        <f t="shared" si="3"/>
        <v>0.10395011603288198</v>
      </c>
      <c r="I84" s="485">
        <f t="shared" si="3"/>
        <v>0.19431388953633097</v>
      </c>
      <c r="J84" s="485">
        <f t="shared" si="3"/>
        <v>0.19355440751000891</v>
      </c>
    </row>
    <row r="85" spans="1:10" ht="14.25">
      <c r="A85" s="507" t="s">
        <v>146</v>
      </c>
      <c r="B85" s="477" t="s">
        <v>88</v>
      </c>
      <c r="C85" s="477" t="s">
        <v>88</v>
      </c>
      <c r="D85" s="477" t="s">
        <v>88</v>
      </c>
      <c r="E85" s="477">
        <f t="shared" si="3"/>
        <v>2.1989507042003437E-2</v>
      </c>
      <c r="F85" s="477">
        <f t="shared" si="3"/>
        <v>9.0022058809300171E-2</v>
      </c>
      <c r="G85" s="477">
        <f t="shared" si="3"/>
        <v>9.9347301731654208E-2</v>
      </c>
      <c r="H85" s="508">
        <f t="shared" si="3"/>
        <v>2.1989507042003437E-2</v>
      </c>
      <c r="I85" s="508">
        <f t="shared" si="3"/>
        <v>9.7767050533329528E-2</v>
      </c>
      <c r="J85" s="508">
        <f t="shared" si="3"/>
        <v>9.7130161655749586E-2</v>
      </c>
    </row>
    <row r="86" spans="1:10" ht="15">
      <c r="A86" s="503" t="s">
        <v>147</v>
      </c>
      <c r="B86" s="475" t="s">
        <v>88</v>
      </c>
      <c r="C86" s="475" t="s">
        <v>88</v>
      </c>
      <c r="D86" s="475" t="s">
        <v>88</v>
      </c>
      <c r="E86" s="475">
        <f t="shared" ref="E86:J89" si="4">E30/E$30</f>
        <v>1</v>
      </c>
      <c r="F86" s="475">
        <f t="shared" si="4"/>
        <v>1</v>
      </c>
      <c r="G86" s="475">
        <f t="shared" si="4"/>
        <v>1</v>
      </c>
      <c r="H86" s="504">
        <f t="shared" si="4"/>
        <v>1</v>
      </c>
      <c r="I86" s="504">
        <f t="shared" si="4"/>
        <v>1</v>
      </c>
      <c r="J86" s="504">
        <f t="shared" si="4"/>
        <v>1</v>
      </c>
    </row>
    <row r="87" spans="1:10" ht="14.25">
      <c r="A87" s="505" t="s">
        <v>148</v>
      </c>
      <c r="B87" s="476" t="s">
        <v>88</v>
      </c>
      <c r="C87" s="476" t="s">
        <v>88</v>
      </c>
      <c r="D87" s="476" t="s">
        <v>88</v>
      </c>
      <c r="E87" s="476">
        <f t="shared" si="4"/>
        <v>0.45545376139583338</v>
      </c>
      <c r="F87" s="476">
        <f t="shared" si="4"/>
        <v>0.24173622332657227</v>
      </c>
      <c r="G87" s="476">
        <f t="shared" si="4"/>
        <v>0.1949752820623841</v>
      </c>
      <c r="H87" s="506">
        <f t="shared" si="4"/>
        <v>0.45545376139583338</v>
      </c>
      <c r="I87" s="506">
        <f t="shared" si="4"/>
        <v>0.20216428139644416</v>
      </c>
      <c r="J87" s="506">
        <f t="shared" si="4"/>
        <v>0.20351378123101091</v>
      </c>
    </row>
    <row r="88" spans="1:10" ht="14.25">
      <c r="A88" s="493" t="s">
        <v>149</v>
      </c>
      <c r="B88" s="470" t="s">
        <v>88</v>
      </c>
      <c r="C88" s="470" t="s">
        <v>88</v>
      </c>
      <c r="D88" s="470" t="s">
        <v>88</v>
      </c>
      <c r="E88" s="470">
        <f t="shared" si="4"/>
        <v>0.41309894297863964</v>
      </c>
      <c r="F88" s="470">
        <f t="shared" si="4"/>
        <v>0.4722563496445103</v>
      </c>
      <c r="G88" s="470">
        <f t="shared" si="4"/>
        <v>0.48513749900412689</v>
      </c>
      <c r="H88" s="485">
        <f t="shared" si="4"/>
        <v>0.41309894297863964</v>
      </c>
      <c r="I88" s="485">
        <f t="shared" si="4"/>
        <v>0.48315715875295373</v>
      </c>
      <c r="J88" s="485">
        <f t="shared" si="4"/>
        <v>0.48278389591314808</v>
      </c>
    </row>
    <row r="89" spans="1:10" ht="14.25">
      <c r="A89" s="509" t="s">
        <v>150</v>
      </c>
      <c r="B89" s="478" t="s">
        <v>88</v>
      </c>
      <c r="C89" s="478" t="s">
        <v>88</v>
      </c>
      <c r="D89" s="478" t="s">
        <v>88</v>
      </c>
      <c r="E89" s="478">
        <f t="shared" si="4"/>
        <v>0.13144729562552704</v>
      </c>
      <c r="F89" s="478">
        <f t="shared" si="4"/>
        <v>0.28600742702891752</v>
      </c>
      <c r="G89" s="478">
        <f t="shared" si="4"/>
        <v>0.31988721893348915</v>
      </c>
      <c r="H89" s="510">
        <f t="shared" si="4"/>
        <v>0.13144729562552704</v>
      </c>
      <c r="I89" s="510">
        <f t="shared" si="4"/>
        <v>0.31467855985060211</v>
      </c>
      <c r="J89" s="510">
        <f t="shared" si="4"/>
        <v>0.31370232285517918</v>
      </c>
    </row>
    <row r="90" spans="1:10" ht="14.25">
      <c r="A90" s="509" t="s">
        <v>742</v>
      </c>
      <c r="B90" s="728"/>
      <c r="C90" s="728"/>
      <c r="D90" s="728"/>
      <c r="E90" s="728"/>
      <c r="F90" s="728"/>
      <c r="G90" s="728"/>
      <c r="H90" s="729"/>
      <c r="I90" s="729"/>
      <c r="J90" s="729"/>
    </row>
    <row r="91" spans="1:10">
      <c r="A91" s="218" t="s">
        <v>468</v>
      </c>
    </row>
    <row r="92" spans="1:10" customFormat="1">
      <c r="A92" s="243" t="s">
        <v>255</v>
      </c>
      <c r="B92" s="197"/>
      <c r="C92" s="197"/>
      <c r="D92" s="212"/>
      <c r="E92" s="197"/>
      <c r="F92" s="197"/>
      <c r="G92" s="212"/>
      <c r="H92" s="197"/>
      <c r="I92" s="197"/>
      <c r="J92" s="197"/>
    </row>
    <row r="93" spans="1:10">
      <c r="A93" s="487" t="s">
        <v>676</v>
      </c>
    </row>
    <row r="94" spans="1:10">
      <c r="A94" s="488" t="s">
        <v>657</v>
      </c>
    </row>
    <row r="96" spans="1:10" ht="12.75" customHeight="1">
      <c r="A96" s="511" t="s">
        <v>172</v>
      </c>
      <c r="B96" s="512"/>
      <c r="C96" s="512"/>
    </row>
    <row r="97" spans="1:10" ht="24.75" customHeight="1">
      <c r="A97" s="751" t="s">
        <v>173</v>
      </c>
      <c r="B97" s="751"/>
      <c r="C97" s="751"/>
      <c r="D97" s="751"/>
      <c r="E97" s="751"/>
      <c r="F97" s="751"/>
      <c r="G97" s="751"/>
      <c r="H97" s="751"/>
      <c r="I97" s="751"/>
      <c r="J97" s="751"/>
    </row>
    <row r="98" spans="1:10" ht="12.75" customHeight="1">
      <c r="A98" s="513"/>
      <c r="B98" s="514"/>
      <c r="C98" s="514"/>
    </row>
    <row r="99" spans="1:10" ht="24.75" customHeight="1">
      <c r="A99" s="752" t="s">
        <v>176</v>
      </c>
      <c r="B99" s="752"/>
      <c r="C99" s="752"/>
      <c r="D99" s="752"/>
      <c r="E99" s="752"/>
      <c r="F99" s="752"/>
      <c r="G99" s="752"/>
      <c r="H99" s="752"/>
      <c r="I99" s="752"/>
      <c r="J99" s="752"/>
    </row>
    <row r="100" spans="1:10" ht="12.75" customHeight="1">
      <c r="A100" s="513"/>
      <c r="B100" s="514"/>
      <c r="C100" s="514"/>
    </row>
    <row r="101" spans="1:10" ht="17.25" customHeight="1">
      <c r="A101" s="750" t="s">
        <v>177</v>
      </c>
      <c r="B101" s="750"/>
      <c r="C101" s="750"/>
      <c r="D101" s="750"/>
      <c r="E101" s="750"/>
      <c r="F101" s="750"/>
      <c r="G101" s="750"/>
      <c r="H101" s="750"/>
      <c r="I101" s="750"/>
      <c r="J101" s="750"/>
    </row>
    <row r="102" spans="1:10" ht="12.75" customHeight="1">
      <c r="A102" s="515"/>
      <c r="B102" s="512"/>
      <c r="C102" s="512"/>
    </row>
    <row r="103" spans="1:10" ht="12.75" customHeight="1">
      <c r="A103" s="749" t="s">
        <v>178</v>
      </c>
      <c r="B103" s="749"/>
      <c r="C103" s="749"/>
    </row>
    <row r="104" spans="1:10" ht="12.75" customHeight="1">
      <c r="A104" s="654"/>
      <c r="B104" s="654"/>
      <c r="C104" s="654"/>
    </row>
    <row r="105" spans="1:10" ht="15.75" customHeight="1">
      <c r="A105" s="750" t="s">
        <v>517</v>
      </c>
      <c r="B105" s="750"/>
      <c r="C105" s="750"/>
      <c r="D105" s="750"/>
      <c r="E105" s="750"/>
      <c r="F105" s="750"/>
      <c r="G105" s="750"/>
      <c r="H105" s="750"/>
      <c r="I105" s="750"/>
      <c r="J105" s="750"/>
    </row>
    <row r="106" spans="1:10" ht="12.75" customHeight="1">
      <c r="A106" s="512"/>
      <c r="B106" s="512"/>
      <c r="C106" s="512"/>
    </row>
    <row r="107" spans="1:10" ht="15" customHeight="1">
      <c r="A107" s="750" t="s">
        <v>179</v>
      </c>
      <c r="B107" s="750"/>
      <c r="C107" s="750"/>
      <c r="D107" s="750"/>
      <c r="E107" s="750"/>
      <c r="F107" s="750"/>
      <c r="G107" s="750"/>
      <c r="H107" s="750"/>
      <c r="I107" s="750"/>
      <c r="J107" s="750"/>
    </row>
    <row r="108" spans="1:10" ht="12.75" customHeight="1">
      <c r="A108" s="512"/>
      <c r="B108" s="512"/>
      <c r="C108" s="512"/>
    </row>
    <row r="109" spans="1:10" ht="27" customHeight="1">
      <c r="A109" s="750" t="s">
        <v>180</v>
      </c>
      <c r="B109" s="750"/>
      <c r="C109" s="750"/>
      <c r="D109" s="750"/>
      <c r="E109" s="750"/>
      <c r="F109" s="750"/>
      <c r="G109" s="750"/>
      <c r="H109" s="750"/>
      <c r="I109" s="750"/>
      <c r="J109" s="750"/>
    </row>
    <row r="110" spans="1:10" ht="12.75" customHeight="1">
      <c r="A110" s="515"/>
      <c r="B110" s="512"/>
      <c r="C110" s="512"/>
    </row>
    <row r="111" spans="1:10" ht="15" customHeight="1">
      <c r="A111" s="750" t="s">
        <v>181</v>
      </c>
      <c r="B111" s="750"/>
      <c r="C111" s="750"/>
      <c r="D111" s="750"/>
      <c r="E111" s="750"/>
      <c r="F111" s="750"/>
      <c r="G111" s="750"/>
      <c r="H111" s="750"/>
      <c r="I111" s="750"/>
      <c r="J111" s="750"/>
    </row>
    <row r="112" spans="1:10" ht="12.75" customHeight="1">
      <c r="A112" s="516"/>
      <c r="B112" s="512"/>
      <c r="C112" s="512"/>
    </row>
    <row r="113" spans="1:10" ht="19.5" customHeight="1">
      <c r="A113" s="749" t="s">
        <v>182</v>
      </c>
      <c r="B113" s="749"/>
      <c r="C113" s="749"/>
    </row>
    <row r="114" spans="1:10" ht="12.75" customHeight="1">
      <c r="A114" s="516"/>
      <c r="B114" s="512"/>
      <c r="C114" s="512"/>
    </row>
    <row r="115" spans="1:10" ht="13.5" customHeight="1">
      <c r="A115" s="750" t="s">
        <v>183</v>
      </c>
      <c r="B115" s="750"/>
      <c r="C115" s="750"/>
      <c r="D115" s="750"/>
      <c r="E115" s="750"/>
      <c r="F115" s="750"/>
      <c r="G115" s="750"/>
      <c r="H115" s="750"/>
      <c r="I115" s="750"/>
      <c r="J115" s="750"/>
    </row>
    <row r="116" spans="1:10" ht="12" customHeight="1">
      <c r="A116" s="659"/>
      <c r="B116" s="659"/>
      <c r="C116" s="659"/>
      <c r="D116" s="659"/>
      <c r="E116" s="659"/>
      <c r="F116" s="659"/>
      <c r="G116" s="659"/>
      <c r="H116" s="659"/>
      <c r="I116" s="659"/>
      <c r="J116" s="659"/>
    </row>
    <row r="117" spans="1:10" ht="22.5" customHeight="1">
      <c r="A117" s="750" t="s">
        <v>524</v>
      </c>
      <c r="B117" s="750"/>
      <c r="C117" s="750"/>
      <c r="D117" s="750"/>
      <c r="E117" s="750"/>
      <c r="F117" s="750"/>
      <c r="G117" s="750"/>
      <c r="H117" s="750"/>
      <c r="I117" s="750"/>
      <c r="J117" s="750"/>
    </row>
    <row r="118" spans="1:10" ht="12.75" customHeight="1">
      <c r="A118" s="516"/>
      <c r="B118" s="512"/>
      <c r="C118" s="512"/>
    </row>
    <row r="119" spans="1:10" ht="24.75" customHeight="1">
      <c r="A119" s="750" t="s">
        <v>184</v>
      </c>
      <c r="B119" s="750"/>
      <c r="C119" s="750"/>
      <c r="D119" s="750"/>
      <c r="E119" s="750"/>
      <c r="F119" s="750"/>
      <c r="G119" s="750"/>
      <c r="H119" s="750"/>
      <c r="I119" s="750"/>
      <c r="J119" s="750"/>
    </row>
    <row r="120" spans="1:10" ht="12.75" customHeight="1">
      <c r="A120" s="516"/>
      <c r="B120" s="512"/>
      <c r="C120" s="512"/>
    </row>
    <row r="121" spans="1:10" ht="16.5" customHeight="1">
      <c r="A121" s="749" t="s">
        <v>185</v>
      </c>
      <c r="B121" s="749"/>
      <c r="C121" s="749"/>
    </row>
    <row r="122" spans="1:10" ht="12.75" customHeight="1">
      <c r="A122" s="655"/>
      <c r="B122" s="512"/>
      <c r="C122" s="512"/>
    </row>
    <row r="123" spans="1:10" ht="21.75" customHeight="1">
      <c r="A123" s="517" t="s">
        <v>174</v>
      </c>
      <c r="B123" s="512"/>
      <c r="C123" s="512"/>
    </row>
    <row r="124" spans="1:10" ht="12.75" customHeight="1">
      <c r="A124" s="516" t="s">
        <v>175</v>
      </c>
      <c r="B124" s="512"/>
      <c r="C124" s="512"/>
    </row>
    <row r="125" spans="1:10" customFormat="1"/>
    <row r="126" spans="1:10" customFormat="1" ht="60" customHeight="1">
      <c r="A126" s="747" t="s">
        <v>645</v>
      </c>
      <c r="B126" s="747"/>
      <c r="C126" s="747"/>
      <c r="D126" s="747"/>
      <c r="E126" s="747"/>
      <c r="F126" s="747"/>
      <c r="G126" s="747"/>
      <c r="H126" s="747"/>
      <c r="I126" s="747"/>
      <c r="J126" s="747"/>
    </row>
    <row r="127" spans="1:10" customFormat="1">
      <c r="H127" s="193"/>
      <c r="I127" s="193"/>
    </row>
    <row r="128" spans="1:10" customFormat="1" ht="23.25" customHeight="1">
      <c r="A128" s="748" t="s">
        <v>520</v>
      </c>
      <c r="B128" s="748"/>
      <c r="C128" s="748"/>
      <c r="D128" s="748"/>
      <c r="E128" s="748"/>
      <c r="F128" s="748"/>
      <c r="G128" s="748"/>
      <c r="H128" s="748"/>
      <c r="I128" s="748"/>
      <c r="J128" s="748"/>
    </row>
    <row r="129" spans="1:10" customFormat="1">
      <c r="H129" s="193"/>
      <c r="I129" s="193"/>
    </row>
    <row r="130" spans="1:10" customFormat="1" ht="21" customHeight="1">
      <c r="A130" s="746" t="s">
        <v>521</v>
      </c>
      <c r="B130" s="747"/>
      <c r="C130" s="747"/>
      <c r="D130" s="747"/>
      <c r="E130" s="747"/>
      <c r="F130" s="747"/>
      <c r="G130" s="747"/>
      <c r="H130" s="747"/>
      <c r="I130" s="747"/>
      <c r="J130" s="747"/>
    </row>
  </sheetData>
  <mergeCells count="16">
    <mergeCell ref="A130:J130"/>
    <mergeCell ref="A97:J97"/>
    <mergeCell ref="A99:J99"/>
    <mergeCell ref="A101:J101"/>
    <mergeCell ref="A105:J105"/>
    <mergeCell ref="A107:J107"/>
    <mergeCell ref="A109:J109"/>
    <mergeCell ref="A111:J111"/>
    <mergeCell ref="A115:J115"/>
    <mergeCell ref="A117:J117"/>
    <mergeCell ref="A119:J119"/>
    <mergeCell ref="A126:J126"/>
    <mergeCell ref="A128:J128"/>
    <mergeCell ref="A121:C121"/>
    <mergeCell ref="A113:C113"/>
    <mergeCell ref="A103:C103"/>
  </mergeCells>
  <pageMargins left="0.70866141732283472" right="0.70866141732283472" top="0.74803149606299213" bottom="0.74803149606299213" header="0.31496062992125984" footer="0.31496062992125984"/>
  <pageSetup paperSize="9" scale="56" firstPageNumber="17" fitToHeight="2" orientation="landscape" useFirstPageNumber="1" r:id="rId1"/>
  <headerFooter>
    <oddHeader>&amp;RLes groupements à ficalité propre en 2017</oddHeader>
    <oddFooter>&amp;LDirection Générale des Collectivité Locale / DESL&amp;C&amp;P&amp;RMise en ligne :mars 2019</oddFooter>
    <evenHeader>&amp;RLes groupements à fiscalité propre en 2016</evenHeader>
    <evenFooter>&amp;LDirection Générale de Collectivités Locales / DESL&amp;C12&amp;RMise en ligne : juillet 2018</evenFooter>
  </headerFooter>
  <rowBreaks count="2" manualBreakCount="2">
    <brk id="56" max="9" man="1"/>
    <brk id="95" max="9" man="1"/>
  </rowBreaks>
  <tableParts count="1">
    <tablePart r:id="rId2"/>
  </tableParts>
</worksheet>
</file>

<file path=xl/worksheets/sheet9.xml><?xml version="1.0" encoding="utf-8"?>
<worksheet xmlns="http://schemas.openxmlformats.org/spreadsheetml/2006/main" xmlns:r="http://schemas.openxmlformats.org/officeDocument/2006/relationships">
  <sheetPr>
    <tabColor rgb="FF00B050"/>
  </sheetPr>
  <dimension ref="A1:P92"/>
  <sheetViews>
    <sheetView view="pageBreakPreview" zoomScale="60" zoomScaleNormal="100" workbookViewId="0">
      <selection activeCell="R88" sqref="R88"/>
    </sheetView>
  </sheetViews>
  <sheetFormatPr baseColWidth="10" defaultRowHeight="12.75"/>
  <cols>
    <col min="1" max="1" width="73.85546875" customWidth="1"/>
    <col min="2" max="7" width="14.7109375" customWidth="1"/>
    <col min="8" max="9" width="16.28515625" customWidth="1"/>
    <col min="10" max="10" width="12.7109375" customWidth="1"/>
  </cols>
  <sheetData>
    <row r="1" spans="1:10" ht="19.5" customHeight="1">
      <c r="A1" s="9" t="s">
        <v>678</v>
      </c>
    </row>
    <row r="2" spans="1:10" ht="12.75" customHeight="1" thickBot="1">
      <c r="A2" s="203"/>
      <c r="J2" s="19" t="s">
        <v>169</v>
      </c>
    </row>
    <row r="3" spans="1:10" ht="12.75" customHeight="1">
      <c r="A3" s="17" t="s">
        <v>655</v>
      </c>
      <c r="B3" s="530" t="s">
        <v>37</v>
      </c>
      <c r="C3" s="530" t="s">
        <v>99</v>
      </c>
      <c r="D3" s="530" t="s">
        <v>100</v>
      </c>
      <c r="E3" s="530" t="s">
        <v>101</v>
      </c>
      <c r="F3" s="530" t="s">
        <v>341</v>
      </c>
      <c r="G3" s="531">
        <v>300000</v>
      </c>
      <c r="H3" s="532" t="s">
        <v>358</v>
      </c>
      <c r="I3" s="532" t="s">
        <v>358</v>
      </c>
      <c r="J3" s="532" t="s">
        <v>64</v>
      </c>
    </row>
    <row r="4" spans="1:10" ht="12.75" customHeight="1">
      <c r="A4" s="16" t="s">
        <v>165</v>
      </c>
      <c r="B4" s="533" t="s">
        <v>633</v>
      </c>
      <c r="C4" s="533" t="s">
        <v>38</v>
      </c>
      <c r="D4" s="533" t="s">
        <v>38</v>
      </c>
      <c r="E4" s="533" t="s">
        <v>38</v>
      </c>
      <c r="F4" s="533" t="s">
        <v>38</v>
      </c>
      <c r="G4" s="533" t="s">
        <v>39</v>
      </c>
      <c r="H4" s="534" t="s">
        <v>356</v>
      </c>
      <c r="I4" s="534" t="s">
        <v>357</v>
      </c>
      <c r="J4" s="534" t="s">
        <v>115</v>
      </c>
    </row>
    <row r="5" spans="1:10" ht="12.75" customHeight="1" thickBot="1">
      <c r="A5" s="196" t="s">
        <v>68</v>
      </c>
      <c r="B5" s="535" t="s">
        <v>39</v>
      </c>
      <c r="C5" s="535" t="s">
        <v>102</v>
      </c>
      <c r="D5" s="535" t="s">
        <v>103</v>
      </c>
      <c r="E5" s="535" t="s">
        <v>104</v>
      </c>
      <c r="F5" s="535" t="s">
        <v>342</v>
      </c>
      <c r="G5" s="535" t="s">
        <v>105</v>
      </c>
      <c r="H5" s="536" t="s">
        <v>104</v>
      </c>
      <c r="I5" s="536" t="s">
        <v>105</v>
      </c>
      <c r="J5" s="536" t="s">
        <v>339</v>
      </c>
    </row>
    <row r="6" spans="1:10" ht="12.75" customHeight="1">
      <c r="A6" s="202"/>
    </row>
    <row r="7" spans="1:10" ht="13.5" customHeight="1">
      <c r="A7" s="337" t="s">
        <v>125</v>
      </c>
      <c r="B7" s="518" t="s">
        <v>88</v>
      </c>
      <c r="C7" s="518" t="s">
        <v>88</v>
      </c>
      <c r="D7" s="518" t="s">
        <v>88</v>
      </c>
      <c r="E7" s="518">
        <v>567.41561290799996</v>
      </c>
      <c r="F7" s="518">
        <v>501.92153389499998</v>
      </c>
      <c r="G7" s="518">
        <v>457.95541627900002</v>
      </c>
      <c r="H7" s="519">
        <v>567.41561290799996</v>
      </c>
      <c r="I7" s="519">
        <v>464.89047142700002</v>
      </c>
      <c r="J7" s="519">
        <v>465.66671652500003</v>
      </c>
    </row>
    <row r="8" spans="1:10" ht="13.5" customHeight="1">
      <c r="A8" s="338" t="s">
        <v>126</v>
      </c>
      <c r="B8" s="520" t="s">
        <v>88</v>
      </c>
      <c r="C8" s="520" t="s">
        <v>88</v>
      </c>
      <c r="D8" s="520" t="s">
        <v>88</v>
      </c>
      <c r="E8" s="520">
        <v>209.833546977</v>
      </c>
      <c r="F8" s="520">
        <v>121.233949837</v>
      </c>
      <c r="G8" s="520">
        <v>110.88718069799999</v>
      </c>
      <c r="H8" s="334">
        <v>209.833546977</v>
      </c>
      <c r="I8" s="334">
        <v>112.519242351</v>
      </c>
      <c r="J8" s="334">
        <v>113.256034818</v>
      </c>
    </row>
    <row r="9" spans="1:10" ht="13.5" customHeight="1">
      <c r="A9" s="340" t="s">
        <v>127</v>
      </c>
      <c r="B9" s="521" t="s">
        <v>88</v>
      </c>
      <c r="C9" s="521" t="s">
        <v>88</v>
      </c>
      <c r="D9" s="521" t="s">
        <v>88</v>
      </c>
      <c r="E9" s="521">
        <v>253.14654879099999</v>
      </c>
      <c r="F9" s="521">
        <v>209.134910795</v>
      </c>
      <c r="G9" s="521">
        <v>148.54764958800001</v>
      </c>
      <c r="H9" s="522">
        <v>253.14654879099999</v>
      </c>
      <c r="I9" s="522">
        <v>158.10446334599999</v>
      </c>
      <c r="J9" s="522">
        <v>158.82405223800001</v>
      </c>
    </row>
    <row r="10" spans="1:10" ht="13.5" customHeight="1">
      <c r="A10" s="338" t="s">
        <v>128</v>
      </c>
      <c r="B10" s="520" t="s">
        <v>88</v>
      </c>
      <c r="C10" s="520" t="s">
        <v>88</v>
      </c>
      <c r="D10" s="520" t="s">
        <v>88</v>
      </c>
      <c r="E10" s="520">
        <v>15.000510578</v>
      </c>
      <c r="F10" s="520">
        <v>17.271684512</v>
      </c>
      <c r="G10" s="520">
        <v>15.729347832</v>
      </c>
      <c r="H10" s="334">
        <v>15.000510578</v>
      </c>
      <c r="I10" s="334">
        <v>15.972630399</v>
      </c>
      <c r="J10" s="334">
        <v>15.965270221000001</v>
      </c>
    </row>
    <row r="11" spans="1:10" ht="13.5" customHeight="1">
      <c r="A11" s="340" t="s">
        <v>129</v>
      </c>
      <c r="B11" s="521" t="s">
        <v>88</v>
      </c>
      <c r="C11" s="521" t="s">
        <v>88</v>
      </c>
      <c r="D11" s="521" t="s">
        <v>88</v>
      </c>
      <c r="E11" s="521">
        <v>80.119739789999997</v>
      </c>
      <c r="F11" s="521">
        <v>129.44273377900001</v>
      </c>
      <c r="G11" s="521">
        <v>159.74288766399999</v>
      </c>
      <c r="H11" s="522">
        <v>80.119739789999997</v>
      </c>
      <c r="I11" s="522">
        <v>154.96345182600001</v>
      </c>
      <c r="J11" s="522">
        <v>154.39679018800001</v>
      </c>
    </row>
    <row r="12" spans="1:10" ht="13.5" customHeight="1">
      <c r="A12" s="338" t="s">
        <v>130</v>
      </c>
      <c r="B12" s="520" t="s">
        <v>88</v>
      </c>
      <c r="C12" s="520" t="s">
        <v>88</v>
      </c>
      <c r="D12" s="520" t="s">
        <v>88</v>
      </c>
      <c r="E12" s="520">
        <v>9.3152667709999992</v>
      </c>
      <c r="F12" s="520">
        <v>24.838254972000001</v>
      </c>
      <c r="G12" s="520">
        <v>23.048350496000001</v>
      </c>
      <c r="H12" s="334">
        <v>9.3152667709999992</v>
      </c>
      <c r="I12" s="334">
        <v>23.330683504</v>
      </c>
      <c r="J12" s="334">
        <v>23.224569059</v>
      </c>
    </row>
    <row r="13" spans="1:10" ht="13.5" customHeight="1">
      <c r="A13" s="344" t="s">
        <v>131</v>
      </c>
      <c r="B13" s="523" t="s">
        <v>88</v>
      </c>
      <c r="C13" s="523" t="s">
        <v>88</v>
      </c>
      <c r="D13" s="523" t="s">
        <v>88</v>
      </c>
      <c r="E13" s="523">
        <v>668.26872873399998</v>
      </c>
      <c r="F13" s="523">
        <v>647.341039615</v>
      </c>
      <c r="G13" s="523">
        <v>566.56575657600001</v>
      </c>
      <c r="H13" s="524">
        <v>668.26872873399998</v>
      </c>
      <c r="I13" s="524">
        <v>579.30695531799995</v>
      </c>
      <c r="J13" s="524">
        <v>579.98050855099996</v>
      </c>
    </row>
    <row r="14" spans="1:10" ht="13.5" customHeight="1">
      <c r="A14" s="338" t="s">
        <v>66</v>
      </c>
      <c r="B14" s="520" t="s">
        <v>88</v>
      </c>
      <c r="C14" s="520" t="s">
        <v>88</v>
      </c>
      <c r="D14" s="520" t="s">
        <v>88</v>
      </c>
      <c r="E14" s="520">
        <v>348.129778585</v>
      </c>
      <c r="F14" s="520">
        <v>372.50297765599998</v>
      </c>
      <c r="G14" s="520">
        <v>282.54716170400002</v>
      </c>
      <c r="H14" s="334">
        <v>348.129778585</v>
      </c>
      <c r="I14" s="334">
        <v>296.73646424700001</v>
      </c>
      <c r="J14" s="334">
        <v>297.12557669099999</v>
      </c>
    </row>
    <row r="15" spans="1:10" ht="13.5" customHeight="1">
      <c r="A15" s="340" t="s">
        <v>132</v>
      </c>
      <c r="B15" s="521" t="s">
        <v>88</v>
      </c>
      <c r="C15" s="521" t="s">
        <v>88</v>
      </c>
      <c r="D15" s="521" t="s">
        <v>88</v>
      </c>
      <c r="E15" s="521">
        <v>261.02644078700001</v>
      </c>
      <c r="F15" s="521">
        <v>317.78781112500002</v>
      </c>
      <c r="G15" s="521">
        <v>176.03001804100001</v>
      </c>
      <c r="H15" s="522">
        <v>261.02644078700001</v>
      </c>
      <c r="I15" s="522">
        <v>198.39037565199999</v>
      </c>
      <c r="J15" s="522">
        <v>198.86460994999999</v>
      </c>
    </row>
    <row r="16" spans="1:10" ht="13.5" customHeight="1">
      <c r="A16" s="601" t="s">
        <v>133</v>
      </c>
      <c r="B16" s="602" t="s">
        <v>88</v>
      </c>
      <c r="C16" s="602" t="s">
        <v>88</v>
      </c>
      <c r="D16" s="602" t="s">
        <v>88</v>
      </c>
      <c r="E16" s="602">
        <v>87.103337797999998</v>
      </c>
      <c r="F16" s="602">
        <v>54.715166531000001</v>
      </c>
      <c r="G16" s="602">
        <v>106.517143664</v>
      </c>
      <c r="H16" s="393">
        <v>87.103337797999998</v>
      </c>
      <c r="I16" s="393">
        <v>98.346088594999998</v>
      </c>
      <c r="J16" s="393">
        <v>98.260966741000004</v>
      </c>
    </row>
    <row r="17" spans="1:10" ht="13.5" customHeight="1">
      <c r="A17" s="603" t="s">
        <v>134</v>
      </c>
      <c r="B17" s="604" t="s">
        <v>88</v>
      </c>
      <c r="C17" s="604" t="s">
        <v>88</v>
      </c>
      <c r="D17" s="604" t="s">
        <v>88</v>
      </c>
      <c r="E17" s="604">
        <v>193.457813061</v>
      </c>
      <c r="F17" s="604">
        <v>171.41502327200001</v>
      </c>
      <c r="G17" s="604">
        <v>205.33536276999999</v>
      </c>
      <c r="H17" s="605">
        <v>193.457813061</v>
      </c>
      <c r="I17" s="605">
        <v>199.984892049</v>
      </c>
      <c r="J17" s="605">
        <v>199.93547379899999</v>
      </c>
    </row>
    <row r="18" spans="1:10" ht="13.5" customHeight="1">
      <c r="A18" s="601" t="s">
        <v>135</v>
      </c>
      <c r="B18" s="602" t="s">
        <v>88</v>
      </c>
      <c r="C18" s="602" t="s">
        <v>88</v>
      </c>
      <c r="D18" s="602" t="s">
        <v>88</v>
      </c>
      <c r="E18" s="602">
        <v>146.32020521800001</v>
      </c>
      <c r="F18" s="602">
        <v>130.67023223800001</v>
      </c>
      <c r="G18" s="602">
        <v>175.169244126</v>
      </c>
      <c r="H18" s="393">
        <v>146.32020521800001</v>
      </c>
      <c r="I18" s="393">
        <v>168.15013217800001</v>
      </c>
      <c r="J18" s="393">
        <v>167.98485199800001</v>
      </c>
    </row>
    <row r="19" spans="1:10" ht="13.5" customHeight="1">
      <c r="A19" s="622" t="s">
        <v>136</v>
      </c>
      <c r="B19" s="623" t="s">
        <v>88</v>
      </c>
      <c r="C19" s="623" t="s">
        <v>88</v>
      </c>
      <c r="D19" s="623" t="s">
        <v>88</v>
      </c>
      <c r="E19" s="623">
        <v>9.8464631219999994</v>
      </c>
      <c r="F19" s="623">
        <v>1.0205844559999999</v>
      </c>
      <c r="G19" s="623">
        <v>2.0773519149999999</v>
      </c>
      <c r="H19" s="624">
        <v>9.8464631219999994</v>
      </c>
      <c r="I19" s="624">
        <v>1.9106612670000001</v>
      </c>
      <c r="J19" s="624">
        <v>1.9707453319999999</v>
      </c>
    </row>
    <row r="20" spans="1:10" ht="13.5" customHeight="1">
      <c r="A20" s="601" t="s">
        <v>137</v>
      </c>
      <c r="B20" s="602" t="s">
        <v>88</v>
      </c>
      <c r="C20" s="602" t="s">
        <v>88</v>
      </c>
      <c r="D20" s="602" t="s">
        <v>88</v>
      </c>
      <c r="E20" s="602">
        <v>37.291144721000002</v>
      </c>
      <c r="F20" s="602">
        <v>39.724206578</v>
      </c>
      <c r="G20" s="602">
        <v>28.08876673</v>
      </c>
      <c r="H20" s="393">
        <v>37.291144721000002</v>
      </c>
      <c r="I20" s="393">
        <v>29.924098603000001</v>
      </c>
      <c r="J20" s="393">
        <v>29.979876468000001</v>
      </c>
    </row>
    <row r="21" spans="1:10" ht="13.5" customHeight="1">
      <c r="A21" s="622" t="s">
        <v>138</v>
      </c>
      <c r="B21" s="623" t="s">
        <v>88</v>
      </c>
      <c r="C21" s="623" t="s">
        <v>88</v>
      </c>
      <c r="D21" s="623" t="s">
        <v>88</v>
      </c>
      <c r="E21" s="623">
        <v>27.214019576999998</v>
      </c>
      <c r="F21" s="623">
        <v>10.422439814000001</v>
      </c>
      <c r="G21" s="623">
        <v>10.591695639999999</v>
      </c>
      <c r="H21" s="624">
        <v>27.214019576999998</v>
      </c>
      <c r="I21" s="624">
        <v>10.564997843</v>
      </c>
      <c r="J21" s="624">
        <v>10.691052012</v>
      </c>
    </row>
    <row r="22" spans="1:10" ht="13.5" customHeight="1">
      <c r="A22" s="601" t="s">
        <v>139</v>
      </c>
      <c r="B22" s="602" t="s">
        <v>88</v>
      </c>
      <c r="C22" s="602" t="s">
        <v>88</v>
      </c>
      <c r="D22" s="602" t="s">
        <v>88</v>
      </c>
      <c r="E22" s="602">
        <v>75.127027380000001</v>
      </c>
      <c r="F22" s="602">
        <v>73.289987941000007</v>
      </c>
      <c r="G22" s="602">
        <v>47.890915065999998</v>
      </c>
      <c r="H22" s="393">
        <v>75.127027380000001</v>
      </c>
      <c r="I22" s="393">
        <v>51.897272248</v>
      </c>
      <c r="J22" s="393">
        <v>52.073150898999998</v>
      </c>
    </row>
    <row r="23" spans="1:10" ht="13.5" customHeight="1">
      <c r="A23" s="625" t="s">
        <v>140</v>
      </c>
      <c r="B23" s="626" t="s">
        <v>88</v>
      </c>
      <c r="C23" s="626" t="s">
        <v>88</v>
      </c>
      <c r="D23" s="626" t="s">
        <v>88</v>
      </c>
      <c r="E23" s="626">
        <v>24.34009013</v>
      </c>
      <c r="F23" s="626">
        <v>19.710610933000002</v>
      </c>
      <c r="G23" s="626">
        <v>20.200621395999999</v>
      </c>
      <c r="H23" s="627">
        <v>24.34009013</v>
      </c>
      <c r="I23" s="627">
        <v>20.123328931</v>
      </c>
      <c r="J23" s="627">
        <v>20.155255150999999</v>
      </c>
    </row>
    <row r="24" spans="1:10" ht="13.5" customHeight="1">
      <c r="A24" s="609" t="s">
        <v>141</v>
      </c>
      <c r="B24" s="610" t="s">
        <v>88</v>
      </c>
      <c r="C24" s="610" t="s">
        <v>88</v>
      </c>
      <c r="D24" s="610" t="s">
        <v>88</v>
      </c>
      <c r="E24" s="610">
        <v>100.85311582600001</v>
      </c>
      <c r="F24" s="610">
        <v>145.41950571999999</v>
      </c>
      <c r="G24" s="610">
        <v>108.61034029699999</v>
      </c>
      <c r="H24" s="377">
        <v>100.85311582600001</v>
      </c>
      <c r="I24" s="377">
        <v>114.416483891</v>
      </c>
      <c r="J24" s="377">
        <v>114.313792026</v>
      </c>
    </row>
    <row r="25" spans="1:10" ht="13.5" customHeight="1">
      <c r="A25" s="628" t="s">
        <v>142</v>
      </c>
      <c r="B25" s="629" t="s">
        <v>88</v>
      </c>
      <c r="C25" s="629" t="s">
        <v>88</v>
      </c>
      <c r="D25" s="629" t="s">
        <v>88</v>
      </c>
      <c r="E25" s="629">
        <v>62.788692697999998</v>
      </c>
      <c r="F25" s="629">
        <v>75.182213360000006</v>
      </c>
      <c r="G25" s="629">
        <v>59.222042295000001</v>
      </c>
      <c r="H25" s="630">
        <v>62.788692697999998</v>
      </c>
      <c r="I25" s="630">
        <v>61.739541508000002</v>
      </c>
      <c r="J25" s="630">
        <v>61.747484911000001</v>
      </c>
    </row>
    <row r="26" spans="1:10" ht="13.5" customHeight="1">
      <c r="A26" s="609" t="s">
        <v>143</v>
      </c>
      <c r="B26" s="610" t="s">
        <v>88</v>
      </c>
      <c r="C26" s="610" t="s">
        <v>88</v>
      </c>
      <c r="D26" s="610" t="s">
        <v>88</v>
      </c>
      <c r="E26" s="610">
        <v>207.75005592799999</v>
      </c>
      <c r="F26" s="610">
        <v>200.88883272800001</v>
      </c>
      <c r="G26" s="610">
        <v>184.38872922199999</v>
      </c>
      <c r="H26" s="377">
        <v>207.75005592799999</v>
      </c>
      <c r="I26" s="377">
        <v>186.99139541</v>
      </c>
      <c r="J26" s="377">
        <v>187.14856474699999</v>
      </c>
    </row>
    <row r="27" spans="1:10" ht="13.5" customHeight="1">
      <c r="A27" s="622" t="s">
        <v>144</v>
      </c>
      <c r="B27" s="623" t="s">
        <v>88</v>
      </c>
      <c r="C27" s="623" t="s">
        <v>88</v>
      </c>
      <c r="D27" s="623" t="s">
        <v>88</v>
      </c>
      <c r="E27" s="623">
        <v>181.58609219100001</v>
      </c>
      <c r="F27" s="623">
        <v>141.560997136</v>
      </c>
      <c r="G27" s="623">
        <v>130.65440709200001</v>
      </c>
      <c r="H27" s="624">
        <v>181.58609219100001</v>
      </c>
      <c r="I27" s="624">
        <v>132.37477285400001</v>
      </c>
      <c r="J27" s="624">
        <v>132.74736483300001</v>
      </c>
    </row>
    <row r="28" spans="1:10" ht="13.5" customHeight="1">
      <c r="A28" s="601" t="s">
        <v>145</v>
      </c>
      <c r="B28" s="602" t="s">
        <v>88</v>
      </c>
      <c r="C28" s="602" t="s">
        <v>88</v>
      </c>
      <c r="D28" s="602" t="s">
        <v>88</v>
      </c>
      <c r="E28" s="602">
        <v>21.595642419000001</v>
      </c>
      <c r="F28" s="602">
        <v>41.243409276999998</v>
      </c>
      <c r="G28" s="602">
        <v>35.415799411999998</v>
      </c>
      <c r="H28" s="393">
        <v>21.595642419000001</v>
      </c>
      <c r="I28" s="393">
        <v>36.335025352000002</v>
      </c>
      <c r="J28" s="393">
        <v>36.223429566</v>
      </c>
    </row>
    <row r="29" spans="1:10" ht="13.5" customHeight="1">
      <c r="A29" s="622" t="s">
        <v>146</v>
      </c>
      <c r="B29" s="623" t="s">
        <v>88</v>
      </c>
      <c r="C29" s="623" t="s">
        <v>88</v>
      </c>
      <c r="D29" s="623" t="s">
        <v>88</v>
      </c>
      <c r="E29" s="623">
        <v>4.5683213179999997</v>
      </c>
      <c r="F29" s="623">
        <v>18.084426314000002</v>
      </c>
      <c r="G29" s="623">
        <v>18.318522718000001</v>
      </c>
      <c r="H29" s="624">
        <v>4.5683213179999997</v>
      </c>
      <c r="I29" s="624">
        <v>18.281597204000001</v>
      </c>
      <c r="J29" s="624">
        <v>18.177770347999999</v>
      </c>
    </row>
    <row r="30" spans="1:10" ht="13.5" customHeight="1">
      <c r="A30" s="609" t="s">
        <v>147</v>
      </c>
      <c r="B30" s="610" t="s">
        <v>88</v>
      </c>
      <c r="C30" s="610" t="s">
        <v>88</v>
      </c>
      <c r="D30" s="610" t="s">
        <v>88</v>
      </c>
      <c r="E30" s="610">
        <v>51.177981123999999</v>
      </c>
      <c r="F30" s="610">
        <v>71.044418784000001</v>
      </c>
      <c r="G30" s="610">
        <v>73.237351700999994</v>
      </c>
      <c r="H30" s="377">
        <v>51.177981123999999</v>
      </c>
      <c r="I30" s="377">
        <v>72.891446454999993</v>
      </c>
      <c r="J30" s="377">
        <v>72.727048037000003</v>
      </c>
    </row>
    <row r="31" spans="1:10" ht="13.5" customHeight="1">
      <c r="A31" s="622" t="s">
        <v>148</v>
      </c>
      <c r="B31" s="623" t="s">
        <v>88</v>
      </c>
      <c r="C31" s="623" t="s">
        <v>88</v>
      </c>
      <c r="D31" s="623" t="s">
        <v>88</v>
      </c>
      <c r="E31" s="623">
        <v>23.309204003000001</v>
      </c>
      <c r="F31" s="623">
        <v>17.174009484999999</v>
      </c>
      <c r="G31" s="623">
        <v>14.279473305</v>
      </c>
      <c r="H31" s="624">
        <v>23.309204003000001</v>
      </c>
      <c r="I31" s="624">
        <v>14.736046892999999</v>
      </c>
      <c r="J31" s="624">
        <v>14.800956544</v>
      </c>
    </row>
    <row r="32" spans="1:10" ht="13.5" customHeight="1">
      <c r="A32" s="601" t="s">
        <v>149</v>
      </c>
      <c r="B32" s="602" t="s">
        <v>88</v>
      </c>
      <c r="C32" s="602" t="s">
        <v>88</v>
      </c>
      <c r="D32" s="602" t="s">
        <v>88</v>
      </c>
      <c r="E32" s="602">
        <v>21.141569909000001</v>
      </c>
      <c r="F32" s="602">
        <v>33.551177877000001</v>
      </c>
      <c r="G32" s="602">
        <v>35.530185637999999</v>
      </c>
      <c r="H32" s="393">
        <v>21.141569909000001</v>
      </c>
      <c r="I32" s="393">
        <v>35.218024167000003</v>
      </c>
      <c r="J32" s="393">
        <v>35.111447589999997</v>
      </c>
    </row>
    <row r="33" spans="1:16" ht="13.5" customHeight="1">
      <c r="A33" s="625" t="s">
        <v>150</v>
      </c>
      <c r="B33" s="626" t="s">
        <v>88</v>
      </c>
      <c r="C33" s="626" t="s">
        <v>88</v>
      </c>
      <c r="D33" s="626" t="s">
        <v>88</v>
      </c>
      <c r="E33" s="626">
        <v>6.7272072119999997</v>
      </c>
      <c r="F33" s="626">
        <v>20.319231421000001</v>
      </c>
      <c r="G33" s="626">
        <v>23.427692757999999</v>
      </c>
      <c r="H33" s="627">
        <v>6.7272072119999997</v>
      </c>
      <c r="I33" s="627">
        <v>22.937375396</v>
      </c>
      <c r="J33" s="627">
        <v>22.814643904</v>
      </c>
    </row>
    <row r="34" spans="1:16" ht="13.5" customHeight="1">
      <c r="A34" s="614" t="s">
        <v>151</v>
      </c>
      <c r="B34" s="610" t="s">
        <v>88</v>
      </c>
      <c r="C34" s="610" t="s">
        <v>88</v>
      </c>
      <c r="D34" s="610" t="s">
        <v>88</v>
      </c>
      <c r="E34" s="610">
        <v>775.16566883600001</v>
      </c>
      <c r="F34" s="610">
        <v>702.81036662300005</v>
      </c>
      <c r="G34" s="610">
        <v>642.34414550099996</v>
      </c>
      <c r="H34" s="377">
        <v>775.16566883600001</v>
      </c>
      <c r="I34" s="377">
        <v>651.88186683699996</v>
      </c>
      <c r="J34" s="377">
        <v>652.81528127199999</v>
      </c>
    </row>
    <row r="35" spans="1:16" ht="13.5" customHeight="1">
      <c r="A35" s="631" t="s">
        <v>152</v>
      </c>
      <c r="B35" s="632" t="s">
        <v>88</v>
      </c>
      <c r="C35" s="632" t="s">
        <v>88</v>
      </c>
      <c r="D35" s="632" t="s">
        <v>88</v>
      </c>
      <c r="E35" s="632">
        <v>719.44670985799996</v>
      </c>
      <c r="F35" s="632">
        <v>718.38545839899996</v>
      </c>
      <c r="G35" s="632">
        <v>639.80310827699998</v>
      </c>
      <c r="H35" s="633">
        <v>719.44670985799996</v>
      </c>
      <c r="I35" s="633">
        <v>652.198401773</v>
      </c>
      <c r="J35" s="633">
        <v>652.70755658799999</v>
      </c>
    </row>
    <row r="36" spans="1:16" ht="13.5" customHeight="1">
      <c r="A36" s="611" t="s">
        <v>153</v>
      </c>
      <c r="B36" s="612" t="s">
        <v>88</v>
      </c>
      <c r="C36" s="612" t="s">
        <v>88</v>
      </c>
      <c r="D36" s="612" t="s">
        <v>88</v>
      </c>
      <c r="E36" s="612">
        <v>-55.718958978000003</v>
      </c>
      <c r="F36" s="612">
        <v>15.575091776000001</v>
      </c>
      <c r="G36" s="612">
        <v>-2.5410372240000001</v>
      </c>
      <c r="H36" s="613">
        <v>-55.718958978000003</v>
      </c>
      <c r="I36" s="613">
        <v>0.31653493599999999</v>
      </c>
      <c r="J36" s="613">
        <v>-0.107724683</v>
      </c>
    </row>
    <row r="37" spans="1:16" ht="13.5" customHeight="1">
      <c r="A37" s="622" t="s">
        <v>154</v>
      </c>
      <c r="B37" s="623" t="s">
        <v>88</v>
      </c>
      <c r="C37" s="623" t="s">
        <v>88</v>
      </c>
      <c r="D37" s="623" t="s">
        <v>88</v>
      </c>
      <c r="E37" s="623">
        <v>38.064423126999998</v>
      </c>
      <c r="F37" s="623">
        <v>70.237292359999998</v>
      </c>
      <c r="G37" s="623">
        <v>49.388298001999999</v>
      </c>
      <c r="H37" s="624">
        <v>38.064423126999998</v>
      </c>
      <c r="I37" s="624">
        <v>52.676942382999997</v>
      </c>
      <c r="J37" s="624">
        <v>52.566307115000001</v>
      </c>
    </row>
    <row r="38" spans="1:16" ht="13.5" customHeight="1">
      <c r="A38" s="601" t="s">
        <v>155</v>
      </c>
      <c r="B38" s="602" t="s">
        <v>88</v>
      </c>
      <c r="C38" s="602" t="s">
        <v>88</v>
      </c>
      <c r="D38" s="602" t="s">
        <v>88</v>
      </c>
      <c r="E38" s="602">
        <v>63.592865361999998</v>
      </c>
      <c r="F38" s="602">
        <v>71.742599459000004</v>
      </c>
      <c r="G38" s="602">
        <v>56.808600126999998</v>
      </c>
      <c r="H38" s="393">
        <v>63.592865361999998</v>
      </c>
      <c r="I38" s="393">
        <v>59.164234751000002</v>
      </c>
      <c r="J38" s="393">
        <v>59.197765091000001</v>
      </c>
    </row>
    <row r="39" spans="1:16" ht="13.5" customHeight="1">
      <c r="A39" s="625" t="s">
        <v>156</v>
      </c>
      <c r="B39" s="626" t="s">
        <v>88</v>
      </c>
      <c r="C39" s="626" t="s">
        <v>88</v>
      </c>
      <c r="D39" s="626" t="s">
        <v>88</v>
      </c>
      <c r="E39" s="626">
        <v>25.528442235</v>
      </c>
      <c r="F39" s="626">
        <v>1.5053070989999999</v>
      </c>
      <c r="G39" s="626">
        <v>7.4203021250000001</v>
      </c>
      <c r="H39" s="627">
        <v>25.528442235</v>
      </c>
      <c r="I39" s="627">
        <v>6.4872923680000003</v>
      </c>
      <c r="J39" s="627">
        <v>6.631457975</v>
      </c>
    </row>
    <row r="40" spans="1:16" ht="13.5" customHeight="1">
      <c r="A40" s="614" t="s">
        <v>157</v>
      </c>
      <c r="B40" s="610" t="s">
        <v>88</v>
      </c>
      <c r="C40" s="610" t="s">
        <v>88</v>
      </c>
      <c r="D40" s="610" t="s">
        <v>88</v>
      </c>
      <c r="E40" s="610">
        <v>813.23009196299995</v>
      </c>
      <c r="F40" s="610">
        <v>773.04765898300002</v>
      </c>
      <c r="G40" s="610">
        <v>691.73244350300001</v>
      </c>
      <c r="H40" s="377">
        <v>813.23009196299995</v>
      </c>
      <c r="I40" s="377">
        <v>704.55880921999994</v>
      </c>
      <c r="J40" s="377">
        <v>705.38158838699997</v>
      </c>
    </row>
    <row r="41" spans="1:16" ht="13.5" customHeight="1">
      <c r="A41" s="631" t="s">
        <v>158</v>
      </c>
      <c r="B41" s="632" t="s">
        <v>88</v>
      </c>
      <c r="C41" s="632" t="s">
        <v>88</v>
      </c>
      <c r="D41" s="632" t="s">
        <v>88</v>
      </c>
      <c r="E41" s="632">
        <v>783.03957521999996</v>
      </c>
      <c r="F41" s="632">
        <v>790.12805785800003</v>
      </c>
      <c r="G41" s="632">
        <v>696.61170840399996</v>
      </c>
      <c r="H41" s="633">
        <v>783.03957521999996</v>
      </c>
      <c r="I41" s="633">
        <v>711.36263652399998</v>
      </c>
      <c r="J41" s="633">
        <v>711.90532167900005</v>
      </c>
    </row>
    <row r="42" spans="1:16" ht="13.5" customHeight="1">
      <c r="A42" s="606" t="s">
        <v>159</v>
      </c>
      <c r="B42" s="607" t="s">
        <v>88</v>
      </c>
      <c r="C42" s="607" t="s">
        <v>88</v>
      </c>
      <c r="D42" s="607" t="s">
        <v>88</v>
      </c>
      <c r="E42" s="607">
        <v>-30.190516743</v>
      </c>
      <c r="F42" s="607">
        <v>17.080398875</v>
      </c>
      <c r="G42" s="607">
        <v>4.879264901</v>
      </c>
      <c r="H42" s="608">
        <v>-30.190516743</v>
      </c>
      <c r="I42" s="608">
        <v>6.8038273040000004</v>
      </c>
      <c r="J42" s="608">
        <v>6.5237332920000002</v>
      </c>
    </row>
    <row r="43" spans="1:16" s="7" customFormat="1" ht="13.5" customHeight="1">
      <c r="A43" s="634" t="s">
        <v>241</v>
      </c>
      <c r="B43" s="629" t="s">
        <v>88</v>
      </c>
      <c r="C43" s="629" t="s">
        <v>88</v>
      </c>
      <c r="D43" s="629" t="s">
        <v>88</v>
      </c>
      <c r="E43" s="629">
        <v>603.94340969400002</v>
      </c>
      <c r="F43" s="629">
        <v>698.20343323600002</v>
      </c>
      <c r="G43" s="629">
        <v>595.03980365899997</v>
      </c>
      <c r="H43" s="630">
        <v>603.94340969400002</v>
      </c>
      <c r="I43" s="630">
        <v>611.31245858399996</v>
      </c>
      <c r="J43" s="630">
        <v>611.25666555600003</v>
      </c>
    </row>
    <row r="44" spans="1:16" ht="13.5" customHeight="1">
      <c r="A44" s="609" t="s">
        <v>160</v>
      </c>
      <c r="B44" s="602"/>
      <c r="C44" s="602"/>
      <c r="D44" s="602"/>
      <c r="E44" s="602"/>
      <c r="F44" s="602"/>
      <c r="G44" s="602"/>
      <c r="H44" s="616"/>
      <c r="I44" s="616"/>
      <c r="J44" s="616"/>
    </row>
    <row r="45" spans="1:16" ht="13.5" customHeight="1">
      <c r="A45" s="340" t="s">
        <v>352</v>
      </c>
      <c r="B45" s="521" t="s">
        <v>88</v>
      </c>
      <c r="C45" s="521" t="s">
        <v>88</v>
      </c>
      <c r="D45" s="521" t="s">
        <v>88</v>
      </c>
      <c r="E45" s="521">
        <v>566.68732744600004</v>
      </c>
      <c r="F45" s="521">
        <v>500.30865164199997</v>
      </c>
      <c r="G45" s="521">
        <v>457.89515866099998</v>
      </c>
      <c r="H45" s="522">
        <v>566.68732744600004</v>
      </c>
      <c r="I45" s="522">
        <v>464.58530845799999</v>
      </c>
      <c r="J45" s="522">
        <v>465.35834998299998</v>
      </c>
      <c r="L45" s="7"/>
      <c r="M45" s="7"/>
      <c r="N45" s="7"/>
      <c r="O45" s="7"/>
      <c r="P45" s="7"/>
    </row>
    <row r="46" spans="1:16" ht="13.5" customHeight="1">
      <c r="A46" s="338" t="s">
        <v>454</v>
      </c>
      <c r="B46" s="520" t="s">
        <v>88</v>
      </c>
      <c r="C46" s="520" t="s">
        <v>88</v>
      </c>
      <c r="D46" s="520" t="s">
        <v>88</v>
      </c>
      <c r="E46" s="520">
        <v>321.81937372900001</v>
      </c>
      <c r="F46" s="520">
        <v>410.86059835399999</v>
      </c>
      <c r="G46" s="520">
        <v>391.062179759</v>
      </c>
      <c r="H46" s="334">
        <v>321.81937372900001</v>
      </c>
      <c r="I46" s="334">
        <v>394.18511014799998</v>
      </c>
      <c r="J46" s="334">
        <v>393.63720992200001</v>
      </c>
    </row>
    <row r="47" spans="1:16" ht="13.5" customHeight="1">
      <c r="A47" s="340" t="s">
        <v>353</v>
      </c>
      <c r="B47" s="521" t="s">
        <v>88</v>
      </c>
      <c r="C47" s="521" t="s">
        <v>88</v>
      </c>
      <c r="D47" s="521" t="s">
        <v>88</v>
      </c>
      <c r="E47" s="521">
        <v>261.02644078700001</v>
      </c>
      <c r="F47" s="521">
        <v>317.78781112500002</v>
      </c>
      <c r="G47" s="521">
        <v>176.03001804100001</v>
      </c>
      <c r="H47" s="522">
        <v>261.02644078700001</v>
      </c>
      <c r="I47" s="522">
        <v>198.39037565199999</v>
      </c>
      <c r="J47" s="522">
        <v>198.86460994999999</v>
      </c>
    </row>
    <row r="48" spans="1:16" ht="13.5" customHeight="1">
      <c r="A48" s="338" t="s">
        <v>354</v>
      </c>
      <c r="B48" s="520" t="s">
        <v>88</v>
      </c>
      <c r="C48" s="520" t="s">
        <v>88</v>
      </c>
      <c r="D48" s="520" t="s">
        <v>88</v>
      </c>
      <c r="E48" s="520">
        <v>668.26872873399998</v>
      </c>
      <c r="F48" s="520">
        <v>647.341039615</v>
      </c>
      <c r="G48" s="520">
        <v>566.56575657600001</v>
      </c>
      <c r="H48" s="334">
        <v>668.26872873399998</v>
      </c>
      <c r="I48" s="334">
        <v>579.30695531799995</v>
      </c>
      <c r="J48" s="334">
        <v>579.98050855099996</v>
      </c>
    </row>
    <row r="49" spans="1:10" ht="13.5" customHeight="1">
      <c r="A49" s="340" t="s">
        <v>455</v>
      </c>
      <c r="B49" s="521" t="s">
        <v>88</v>
      </c>
      <c r="C49" s="521" t="s">
        <v>88</v>
      </c>
      <c r="D49" s="521" t="s">
        <v>88</v>
      </c>
      <c r="E49" s="521">
        <v>182.31437765300001</v>
      </c>
      <c r="F49" s="521">
        <v>145.16414205300001</v>
      </c>
      <c r="G49" s="521">
        <v>135.48155868800001</v>
      </c>
      <c r="H49" s="522">
        <v>182.31437765300001</v>
      </c>
      <c r="I49" s="522">
        <v>137.00885409700001</v>
      </c>
      <c r="J49" s="522">
        <v>137.351874259</v>
      </c>
    </row>
    <row r="50" spans="1:10" ht="13.5" customHeight="1">
      <c r="A50" s="598" t="s">
        <v>355</v>
      </c>
      <c r="B50" s="599" t="s">
        <v>88</v>
      </c>
      <c r="C50" s="599" t="s">
        <v>88</v>
      </c>
      <c r="D50" s="599" t="s">
        <v>88</v>
      </c>
      <c r="E50" s="599">
        <v>603.94340969400002</v>
      </c>
      <c r="F50" s="599">
        <v>698.20343323600002</v>
      </c>
      <c r="G50" s="599">
        <v>595.03980365899997</v>
      </c>
      <c r="H50" s="600">
        <v>603.94340969400002</v>
      </c>
      <c r="I50" s="600">
        <v>611.31245858399996</v>
      </c>
      <c r="J50" s="600">
        <v>611.25666555600003</v>
      </c>
    </row>
    <row r="51" spans="1:10" ht="13.5" customHeight="1">
      <c r="A51" s="625" t="s">
        <v>456</v>
      </c>
      <c r="B51" s="626" t="s">
        <v>88</v>
      </c>
      <c r="C51" s="626" t="s">
        <v>88</v>
      </c>
      <c r="D51" s="626" t="s">
        <v>88</v>
      </c>
      <c r="E51" s="626">
        <v>146.32020521800001</v>
      </c>
      <c r="F51" s="626">
        <v>130.67023223800001</v>
      </c>
      <c r="G51" s="626">
        <v>175.169244126</v>
      </c>
      <c r="H51" s="627">
        <v>146.32020521800001</v>
      </c>
      <c r="I51" s="627">
        <v>168.15013217800001</v>
      </c>
      <c r="J51" s="627">
        <v>167.98485199800001</v>
      </c>
    </row>
    <row r="52" spans="1:10" ht="12.75" customHeight="1">
      <c r="A52" s="22" t="s">
        <v>246</v>
      </c>
    </row>
    <row r="53" spans="1:10" s="466" customFormat="1">
      <c r="A53" s="218" t="s">
        <v>581</v>
      </c>
    </row>
    <row r="54" spans="1:10" s="466" customFormat="1">
      <c r="A54" s="218" t="s">
        <v>499</v>
      </c>
    </row>
    <row r="55" spans="1:10">
      <c r="A55" s="243" t="s">
        <v>255</v>
      </c>
      <c r="B55" s="197"/>
      <c r="C55" s="197"/>
      <c r="D55" s="212"/>
      <c r="E55" s="197"/>
      <c r="F55" s="197"/>
      <c r="G55" s="212"/>
      <c r="H55" s="197"/>
      <c r="I55" s="197"/>
      <c r="J55" s="197"/>
    </row>
    <row r="56" spans="1:10">
      <c r="A56" s="243" t="s">
        <v>662</v>
      </c>
      <c r="B56" s="3"/>
      <c r="C56" s="3"/>
      <c r="D56" s="213"/>
      <c r="E56" s="3"/>
      <c r="F56" s="3"/>
      <c r="G56" s="3"/>
      <c r="H56" s="3"/>
      <c r="I56" s="3"/>
      <c r="J56" s="3"/>
    </row>
    <row r="58" spans="1:10" s="466" customFormat="1" ht="12.75" customHeight="1">
      <c r="A58" s="511" t="s">
        <v>172</v>
      </c>
      <c r="B58" s="512"/>
      <c r="C58" s="512"/>
    </row>
    <row r="59" spans="1:10" s="466" customFormat="1" ht="24.75" customHeight="1">
      <c r="A59" s="751" t="s">
        <v>173</v>
      </c>
      <c r="B59" s="751"/>
      <c r="C59" s="751"/>
      <c r="D59" s="751"/>
      <c r="E59" s="751"/>
      <c r="F59" s="751"/>
      <c r="G59" s="751"/>
      <c r="H59" s="751"/>
      <c r="I59" s="751"/>
      <c r="J59" s="751"/>
    </row>
    <row r="60" spans="1:10" s="466" customFormat="1" ht="12.75" customHeight="1">
      <c r="A60" s="513"/>
      <c r="B60" s="514"/>
      <c r="C60" s="514"/>
    </row>
    <row r="61" spans="1:10" s="466" customFormat="1" ht="24.75" customHeight="1">
      <c r="A61" s="752" t="s">
        <v>176</v>
      </c>
      <c r="B61" s="752"/>
      <c r="C61" s="752"/>
      <c r="D61" s="752"/>
      <c r="E61" s="752"/>
      <c r="F61" s="752"/>
      <c r="G61" s="752"/>
      <c r="H61" s="752"/>
      <c r="I61" s="752"/>
      <c r="J61" s="752"/>
    </row>
    <row r="62" spans="1:10" s="466" customFormat="1" ht="12.75" customHeight="1">
      <c r="A62" s="513"/>
      <c r="B62" s="514"/>
      <c r="C62" s="514"/>
    </row>
    <row r="63" spans="1:10" s="466" customFormat="1" ht="17.25" customHeight="1">
      <c r="A63" s="750" t="s">
        <v>177</v>
      </c>
      <c r="B63" s="750"/>
      <c r="C63" s="750"/>
      <c r="D63" s="750"/>
      <c r="E63" s="750"/>
      <c r="F63" s="750"/>
      <c r="G63" s="750"/>
      <c r="H63" s="750"/>
      <c r="I63" s="750"/>
      <c r="J63" s="750"/>
    </row>
    <row r="64" spans="1:10" s="466" customFormat="1" ht="12.75" customHeight="1">
      <c r="A64" s="515"/>
      <c r="B64" s="512"/>
      <c r="C64" s="512"/>
    </row>
    <row r="65" spans="1:10" s="466" customFormat="1" ht="12.75" customHeight="1">
      <c r="A65" s="749" t="s">
        <v>178</v>
      </c>
      <c r="B65" s="749"/>
      <c r="C65" s="749"/>
    </row>
    <row r="66" spans="1:10" s="466" customFormat="1" ht="12.75" customHeight="1">
      <c r="A66" s="654"/>
      <c r="B66" s="654"/>
      <c r="C66" s="654"/>
    </row>
    <row r="67" spans="1:10" s="466" customFormat="1" ht="15.75" customHeight="1">
      <c r="A67" s="750" t="s">
        <v>517</v>
      </c>
      <c r="B67" s="750"/>
      <c r="C67" s="750"/>
      <c r="D67" s="750"/>
      <c r="E67" s="750"/>
      <c r="F67" s="750"/>
      <c r="G67" s="750"/>
      <c r="H67" s="750"/>
      <c r="I67" s="750"/>
      <c r="J67" s="750"/>
    </row>
    <row r="68" spans="1:10" s="466" customFormat="1" ht="12.75" customHeight="1">
      <c r="A68" s="512"/>
      <c r="B68" s="512"/>
      <c r="C68" s="512"/>
    </row>
    <row r="69" spans="1:10" s="466" customFormat="1" ht="15" customHeight="1">
      <c r="A69" s="750" t="s">
        <v>179</v>
      </c>
      <c r="B69" s="750"/>
      <c r="C69" s="750"/>
      <c r="D69" s="750"/>
      <c r="E69" s="750"/>
      <c r="F69" s="750"/>
      <c r="G69" s="750"/>
      <c r="H69" s="750"/>
      <c r="I69" s="750"/>
      <c r="J69" s="750"/>
    </row>
    <row r="70" spans="1:10" s="466" customFormat="1" ht="12.75" customHeight="1">
      <c r="A70" s="512"/>
      <c r="B70" s="512"/>
      <c r="C70" s="512"/>
    </row>
    <row r="71" spans="1:10" s="466" customFormat="1" ht="27" customHeight="1">
      <c r="A71" s="750" t="s">
        <v>180</v>
      </c>
      <c r="B71" s="750"/>
      <c r="C71" s="750"/>
      <c r="D71" s="750"/>
      <c r="E71" s="750"/>
      <c r="F71" s="750"/>
      <c r="G71" s="750"/>
      <c r="H71" s="750"/>
      <c r="I71" s="750"/>
      <c r="J71" s="750"/>
    </row>
    <row r="72" spans="1:10" s="466" customFormat="1" ht="12.75" customHeight="1">
      <c r="A72" s="515"/>
      <c r="B72" s="512"/>
      <c r="C72" s="512"/>
    </row>
    <row r="73" spans="1:10" s="466" customFormat="1" ht="15" customHeight="1">
      <c r="A73" s="750" t="s">
        <v>181</v>
      </c>
      <c r="B73" s="750"/>
      <c r="C73" s="750"/>
      <c r="D73" s="750"/>
      <c r="E73" s="750"/>
      <c r="F73" s="750"/>
      <c r="G73" s="750"/>
      <c r="H73" s="750"/>
      <c r="I73" s="750"/>
      <c r="J73" s="750"/>
    </row>
    <row r="74" spans="1:10" s="466" customFormat="1" ht="12.75" customHeight="1">
      <c r="A74" s="516"/>
      <c r="B74" s="512"/>
      <c r="C74" s="512"/>
    </row>
    <row r="75" spans="1:10" s="466" customFormat="1" ht="19.5" customHeight="1">
      <c r="A75" s="749" t="s">
        <v>182</v>
      </c>
      <c r="B75" s="749"/>
      <c r="C75" s="749"/>
    </row>
    <row r="76" spans="1:10" s="466" customFormat="1" ht="12.75" customHeight="1">
      <c r="A76" s="516"/>
      <c r="B76" s="512"/>
      <c r="C76" s="512"/>
    </row>
    <row r="77" spans="1:10" s="466" customFormat="1" ht="13.5" customHeight="1">
      <c r="A77" s="750" t="s">
        <v>183</v>
      </c>
      <c r="B77" s="750"/>
      <c r="C77" s="750"/>
      <c r="D77" s="750"/>
      <c r="E77" s="750"/>
      <c r="F77" s="750"/>
      <c r="G77" s="750"/>
      <c r="H77" s="750"/>
      <c r="I77" s="750"/>
      <c r="J77" s="750"/>
    </row>
    <row r="78" spans="1:10" s="466" customFormat="1" ht="12" customHeight="1">
      <c r="A78" s="659"/>
      <c r="B78" s="659"/>
      <c r="C78" s="659"/>
      <c r="D78" s="659"/>
      <c r="E78" s="659"/>
      <c r="F78" s="659"/>
      <c r="G78" s="659"/>
      <c r="H78" s="659"/>
      <c r="I78" s="659"/>
      <c r="J78" s="659"/>
    </row>
    <row r="79" spans="1:10" s="466" customFormat="1" ht="22.5" customHeight="1">
      <c r="A79" s="750" t="s">
        <v>524</v>
      </c>
      <c r="B79" s="750"/>
      <c r="C79" s="750"/>
      <c r="D79" s="750"/>
      <c r="E79" s="750"/>
      <c r="F79" s="750"/>
      <c r="G79" s="750"/>
      <c r="H79" s="750"/>
      <c r="I79" s="750"/>
      <c r="J79" s="750"/>
    </row>
    <row r="80" spans="1:10" s="466" customFormat="1" ht="12.75" customHeight="1">
      <c r="A80" s="516"/>
      <c r="B80" s="512"/>
      <c r="C80" s="512"/>
    </row>
    <row r="81" spans="1:10" s="466" customFormat="1" ht="24" customHeight="1">
      <c r="A81" s="750" t="s">
        <v>184</v>
      </c>
      <c r="B81" s="750"/>
      <c r="C81" s="750"/>
      <c r="D81" s="750"/>
      <c r="E81" s="750"/>
      <c r="F81" s="750"/>
      <c r="G81" s="750"/>
      <c r="H81" s="750"/>
      <c r="I81" s="750"/>
      <c r="J81" s="750"/>
    </row>
    <row r="82" spans="1:10" s="466" customFormat="1" ht="12.75" customHeight="1">
      <c r="A82" s="516"/>
      <c r="B82" s="512"/>
      <c r="C82" s="512"/>
    </row>
    <row r="83" spans="1:10" s="466" customFormat="1" ht="16.5" customHeight="1">
      <c r="A83" s="749" t="s">
        <v>185</v>
      </c>
      <c r="B83" s="749"/>
      <c r="C83" s="749"/>
    </row>
    <row r="84" spans="1:10" s="466" customFormat="1" ht="12.75" customHeight="1">
      <c r="A84" s="655"/>
      <c r="B84" s="512"/>
      <c r="C84" s="512"/>
    </row>
    <row r="85" spans="1:10" s="466" customFormat="1" ht="21.75" customHeight="1">
      <c r="A85" s="517" t="s">
        <v>174</v>
      </c>
      <c r="B85" s="512"/>
      <c r="C85" s="512"/>
    </row>
    <row r="86" spans="1:10" s="466" customFormat="1" ht="12.75" customHeight="1">
      <c r="A86" s="516" t="s">
        <v>175</v>
      </c>
      <c r="B86" s="512"/>
      <c r="C86" s="512"/>
    </row>
    <row r="88" spans="1:10" ht="57.75" customHeight="1">
      <c r="A88" s="747" t="s">
        <v>645</v>
      </c>
      <c r="B88" s="747"/>
      <c r="C88" s="747"/>
      <c r="D88" s="747"/>
      <c r="E88" s="747"/>
      <c r="F88" s="747"/>
      <c r="G88" s="747"/>
      <c r="H88" s="747"/>
      <c r="I88" s="747"/>
      <c r="J88" s="747"/>
    </row>
    <row r="89" spans="1:10">
      <c r="H89" s="193"/>
      <c r="I89" s="193"/>
    </row>
    <row r="90" spans="1:10" ht="23.25" customHeight="1">
      <c r="A90" s="748" t="s">
        <v>520</v>
      </c>
      <c r="B90" s="748"/>
      <c r="C90" s="748"/>
      <c r="D90" s="748"/>
      <c r="E90" s="748"/>
      <c r="F90" s="748"/>
      <c r="G90" s="748"/>
      <c r="H90" s="748"/>
      <c r="I90" s="748"/>
      <c r="J90" s="748"/>
    </row>
    <row r="91" spans="1:10">
      <c r="H91" s="193"/>
      <c r="I91" s="193"/>
    </row>
    <row r="92" spans="1:10" ht="21" customHeight="1">
      <c r="A92" s="746" t="s">
        <v>521</v>
      </c>
      <c r="B92" s="747"/>
      <c r="C92" s="747"/>
      <c r="D92" s="747"/>
      <c r="E92" s="747"/>
      <c r="F92" s="747"/>
      <c r="G92" s="747"/>
      <c r="H92" s="747"/>
      <c r="I92" s="747"/>
      <c r="J92" s="747"/>
    </row>
  </sheetData>
  <mergeCells count="16">
    <mergeCell ref="A88:J88"/>
    <mergeCell ref="A90:J90"/>
    <mergeCell ref="A92:J92"/>
    <mergeCell ref="A59:J59"/>
    <mergeCell ref="A61:J61"/>
    <mergeCell ref="A63:J63"/>
    <mergeCell ref="A67:J67"/>
    <mergeCell ref="A69:J69"/>
    <mergeCell ref="A71:J71"/>
    <mergeCell ref="A73:J73"/>
    <mergeCell ref="A77:J77"/>
    <mergeCell ref="A79:J79"/>
    <mergeCell ref="A81:J81"/>
    <mergeCell ref="A83:C83"/>
    <mergeCell ref="A65:C65"/>
    <mergeCell ref="A75:C75"/>
  </mergeCells>
  <pageMargins left="0.70866141732283472" right="0.70866141732283472" top="0.74803149606299213" bottom="0.74803149606299213" header="0.31496062992125984" footer="0.31496062992125984"/>
  <pageSetup paperSize="9" scale="60" firstPageNumber="20" orientation="landscape" useFirstPageNumber="1" r:id="rId1"/>
  <headerFooter>
    <oddHeader>&amp;RLes groupements à fiscalité propre en 2017</oddHeader>
    <oddFooter>&amp;LDirection Générale des Collectivités Locales / DESL&amp;C&amp;P&amp;RMise en ligne : mars 2019</oddFooter>
  </headerFooter>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33</vt:i4>
      </vt:variant>
    </vt:vector>
  </HeadingPairs>
  <TitlesOfParts>
    <vt:vector size="68" baseType="lpstr">
      <vt:lpstr>Index</vt:lpstr>
      <vt:lpstr>T 1.1</vt:lpstr>
      <vt:lpstr>T 1.2</vt:lpstr>
      <vt:lpstr>T 1.3</vt:lpstr>
      <vt:lpstr>T 2.1</vt:lpstr>
      <vt:lpstr>T 2.2</vt:lpstr>
      <vt:lpstr>T 2.3</vt:lpstr>
      <vt:lpstr>T 2.4</vt:lpstr>
      <vt:lpstr>T 2.5</vt:lpstr>
      <vt:lpstr>T 2.6</vt:lpstr>
      <vt:lpstr>T 2.7</vt:lpstr>
      <vt:lpstr>T 2.8</vt:lpstr>
      <vt:lpstr>T 2.9</vt:lpstr>
      <vt:lpstr>T 3.1</vt:lpstr>
      <vt:lpstr>T 3.1.c</vt:lpstr>
      <vt:lpstr>T 3.2</vt:lpstr>
      <vt:lpstr>T 3.2.c</vt:lpstr>
      <vt:lpstr>T 4.1</vt:lpstr>
      <vt:lpstr>T 4.2</vt:lpstr>
      <vt:lpstr>T 4.3</vt:lpstr>
      <vt:lpstr>T 4.4</vt:lpstr>
      <vt:lpstr>T 4.5</vt:lpstr>
      <vt:lpstr>T 4.6</vt:lpstr>
      <vt:lpstr>T 5.1</vt:lpstr>
      <vt:lpstr>T 5.2</vt:lpstr>
      <vt:lpstr>T 5.3</vt:lpstr>
      <vt:lpstr>T 5.4</vt:lpstr>
      <vt:lpstr>T 5.5</vt:lpstr>
      <vt:lpstr>T 5.6</vt:lpstr>
      <vt:lpstr>T 5.7</vt:lpstr>
      <vt:lpstr>T 5.8</vt:lpstr>
      <vt:lpstr>T 5.9</vt:lpstr>
      <vt:lpstr>Annexe 1</vt:lpstr>
      <vt:lpstr>Annexe 2</vt:lpstr>
      <vt:lpstr>Annexe 3</vt:lpstr>
      <vt:lpstr>'Annexe 1'!Zone_d_impression</vt:lpstr>
      <vt:lpstr>Index!Zone_d_impression</vt:lpstr>
      <vt:lpstr>'T 1.1'!Zone_d_impression</vt:lpstr>
      <vt:lpstr>'T 1.2'!Zone_d_impression</vt:lpstr>
      <vt:lpstr>'T 1.3'!Zone_d_impression</vt:lpstr>
      <vt:lpstr>'T 2.1'!Zone_d_impression</vt:lpstr>
      <vt:lpstr>'T 2.2'!Zone_d_impression</vt:lpstr>
      <vt:lpstr>'T 2.3'!Zone_d_impression</vt:lpstr>
      <vt:lpstr>'T 2.4'!Zone_d_impression</vt:lpstr>
      <vt:lpstr>'T 2.5'!Zone_d_impression</vt:lpstr>
      <vt:lpstr>'T 2.6'!Zone_d_impression</vt:lpstr>
      <vt:lpstr>'T 2.7'!Zone_d_impression</vt:lpstr>
      <vt:lpstr>'T 2.8'!Zone_d_impression</vt:lpstr>
      <vt:lpstr>'T 2.9'!Zone_d_impression</vt:lpstr>
      <vt:lpstr>'T 3.1'!Zone_d_impression</vt:lpstr>
      <vt:lpstr>'T 3.1.c'!Zone_d_impression</vt:lpstr>
      <vt:lpstr>'T 3.2'!Zone_d_impression</vt:lpstr>
      <vt:lpstr>'T 3.2.c'!Zone_d_impression</vt:lpstr>
      <vt:lpstr>'T 4.1'!Zone_d_impression</vt:lpstr>
      <vt:lpstr>'T 4.2'!Zone_d_impression</vt:lpstr>
      <vt:lpstr>'T 4.3'!Zone_d_impression</vt:lpstr>
      <vt:lpstr>'T 4.4'!Zone_d_impression</vt:lpstr>
      <vt:lpstr>'T 4.5'!Zone_d_impression</vt:lpstr>
      <vt:lpstr>'T 4.6'!Zone_d_impression</vt:lpstr>
      <vt:lpstr>'T 5.1'!Zone_d_impression</vt:lpstr>
      <vt:lpstr>'T 5.2'!Zone_d_impression</vt:lpstr>
      <vt:lpstr>'T 5.3'!Zone_d_impression</vt:lpstr>
      <vt:lpstr>'T 5.4'!Zone_d_impression</vt:lpstr>
      <vt:lpstr>'T 5.5'!Zone_d_impression</vt:lpstr>
      <vt:lpstr>'T 5.6'!Zone_d_impression</vt:lpstr>
      <vt:lpstr>'T 5.7'!Zone_d_impression</vt:lpstr>
      <vt:lpstr>'T 5.8'!Zone_d_impression</vt:lpstr>
      <vt:lpstr>'T 5.9'!Zone_d_impression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COSTIERGH</cp:lastModifiedBy>
  <cp:lastPrinted>2019-03-19T13:19:19Z</cp:lastPrinted>
  <dcterms:created xsi:type="dcterms:W3CDTF">2012-01-25T10:12:26Z</dcterms:created>
  <dcterms:modified xsi:type="dcterms:W3CDTF">2019-03-19T13:47:13Z</dcterms:modified>
</cp:coreProperties>
</file>